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35" windowWidth="19440" windowHeight="72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Sheet1!$A$1:$S$1</definedName>
  </definedNames>
  <calcPr calcId="145621"/>
</workbook>
</file>

<file path=xl/calcChain.xml><?xml version="1.0" encoding="utf-8"?>
<calcChain xmlns="http://schemas.openxmlformats.org/spreadsheetml/2006/main">
  <c r="D95" i="1" l="1"/>
  <c r="C95" i="1" s="1"/>
  <c r="F95" i="1" l="1"/>
  <c r="G95" i="1"/>
  <c r="E95" i="1"/>
  <c r="D2" i="1"/>
  <c r="F2" i="1" s="1"/>
  <c r="D3" i="1"/>
  <c r="G3" i="1" s="1"/>
  <c r="D4" i="1"/>
  <c r="F4" i="1" s="1"/>
  <c r="D5" i="1"/>
  <c r="G5" i="1" s="1"/>
  <c r="D6" i="1"/>
  <c r="F6" i="1" s="1"/>
  <c r="D7" i="1"/>
  <c r="G7" i="1" s="1"/>
  <c r="D8" i="1"/>
  <c r="F8" i="1" s="1"/>
  <c r="D9" i="1"/>
  <c r="G9" i="1" s="1"/>
  <c r="D10" i="1"/>
  <c r="F10" i="1" s="1"/>
  <c r="D11" i="1"/>
  <c r="G11" i="1" s="1"/>
  <c r="D12" i="1"/>
  <c r="F12" i="1" s="1"/>
  <c r="D13" i="1"/>
  <c r="G13" i="1" s="1"/>
  <c r="D14" i="1"/>
  <c r="F14" i="1" s="1"/>
  <c r="D15" i="1"/>
  <c r="G15" i="1" s="1"/>
  <c r="D17" i="1"/>
  <c r="F17" i="1" s="1"/>
  <c r="D18" i="1"/>
  <c r="G18" i="1" s="1"/>
  <c r="D19" i="1"/>
  <c r="F19" i="1" s="1"/>
  <c r="D16" i="1"/>
  <c r="G16" i="1" s="1"/>
  <c r="D20" i="1"/>
  <c r="F20" i="1" s="1"/>
  <c r="D21" i="1"/>
  <c r="G21" i="1" s="1"/>
  <c r="D22" i="1"/>
  <c r="F22" i="1" s="1"/>
  <c r="D23" i="1"/>
  <c r="G23" i="1" s="1"/>
  <c r="D24" i="1"/>
  <c r="F24" i="1" s="1"/>
  <c r="D25" i="1"/>
  <c r="G25" i="1" s="1"/>
  <c r="D26" i="1"/>
  <c r="F26" i="1" s="1"/>
  <c r="D27" i="1"/>
  <c r="G27" i="1" s="1"/>
  <c r="D28" i="1"/>
  <c r="F28" i="1" s="1"/>
  <c r="D29" i="1"/>
  <c r="C29" i="1" s="1"/>
  <c r="D30" i="1"/>
  <c r="F30" i="1" s="1"/>
  <c r="D31" i="1"/>
  <c r="C31" i="1" s="1"/>
  <c r="D32" i="1"/>
  <c r="F32" i="1" s="1"/>
  <c r="D33" i="1"/>
  <c r="C33" i="1" s="1"/>
  <c r="D34" i="1"/>
  <c r="F34" i="1" s="1"/>
  <c r="D35" i="1"/>
  <c r="G35" i="1" s="1"/>
  <c r="D36" i="1"/>
  <c r="F36" i="1" s="1"/>
  <c r="D37" i="1"/>
  <c r="C37" i="1" s="1"/>
  <c r="D38" i="1"/>
  <c r="F38" i="1" s="1"/>
  <c r="D39" i="1"/>
  <c r="C39" i="1" s="1"/>
  <c r="D40" i="1"/>
  <c r="F40" i="1" s="1"/>
  <c r="D41" i="1"/>
  <c r="C41" i="1" s="1"/>
  <c r="D42" i="1"/>
  <c r="F42" i="1" s="1"/>
  <c r="D43" i="1"/>
  <c r="G43" i="1" s="1"/>
  <c r="D44" i="1"/>
  <c r="F44" i="1" s="1"/>
  <c r="D45" i="1"/>
  <c r="C45" i="1" s="1"/>
  <c r="D46" i="1"/>
  <c r="F46" i="1" s="1"/>
  <c r="D47" i="1"/>
  <c r="C47" i="1" s="1"/>
  <c r="D48" i="1"/>
  <c r="F48" i="1" s="1"/>
  <c r="D49" i="1"/>
  <c r="C49" i="1" s="1"/>
  <c r="D51" i="1"/>
  <c r="F51" i="1" s="1"/>
  <c r="D52" i="1"/>
  <c r="G52" i="1" s="1"/>
  <c r="D53" i="1"/>
  <c r="F53" i="1" s="1"/>
  <c r="D54" i="1"/>
  <c r="C54" i="1" s="1"/>
  <c r="D55" i="1"/>
  <c r="G55" i="1" s="1"/>
  <c r="D56" i="1"/>
  <c r="G56" i="1" s="1"/>
  <c r="D57" i="1"/>
  <c r="G57" i="1" s="1"/>
  <c r="D58" i="1"/>
  <c r="G58" i="1" s="1"/>
  <c r="D59" i="1"/>
  <c r="G59" i="1" s="1"/>
  <c r="D60" i="1"/>
  <c r="G60" i="1" s="1"/>
  <c r="D61" i="1"/>
  <c r="G61" i="1" s="1"/>
  <c r="D62" i="1"/>
  <c r="G62" i="1" s="1"/>
  <c r="D63" i="1"/>
  <c r="G63" i="1" s="1"/>
  <c r="D64" i="1"/>
  <c r="G64" i="1" s="1"/>
  <c r="D65" i="1"/>
  <c r="G65" i="1" s="1"/>
  <c r="D66" i="1"/>
  <c r="G66" i="1" s="1"/>
  <c r="D67" i="1"/>
  <c r="G67" i="1" s="1"/>
  <c r="D68" i="1"/>
  <c r="G68" i="1" s="1"/>
  <c r="D69" i="1"/>
  <c r="G69" i="1" s="1"/>
  <c r="D70" i="1"/>
  <c r="G70" i="1" s="1"/>
  <c r="D71" i="1"/>
  <c r="G71" i="1" s="1"/>
  <c r="D72" i="1"/>
  <c r="G72" i="1" s="1"/>
  <c r="D73" i="1"/>
  <c r="G73" i="1" s="1"/>
  <c r="D74" i="1"/>
  <c r="G74" i="1" s="1"/>
  <c r="D75" i="1"/>
  <c r="G75" i="1" s="1"/>
  <c r="D77" i="1"/>
  <c r="G77" i="1" s="1"/>
  <c r="D78" i="1"/>
  <c r="G78" i="1" s="1"/>
  <c r="D79" i="1"/>
  <c r="G79" i="1" s="1"/>
  <c r="D80" i="1"/>
  <c r="G80" i="1" s="1"/>
  <c r="D81" i="1"/>
  <c r="G81" i="1" s="1"/>
  <c r="D50" i="1"/>
  <c r="G50" i="1" s="1"/>
  <c r="D82" i="1"/>
  <c r="G82" i="1" s="1"/>
  <c r="D83" i="1"/>
  <c r="G83" i="1" s="1"/>
  <c r="D84" i="1"/>
  <c r="G84" i="1" s="1"/>
  <c r="D85" i="1"/>
  <c r="G85" i="1" s="1"/>
  <c r="D86" i="1"/>
  <c r="G86" i="1" s="1"/>
  <c r="D87" i="1"/>
  <c r="G87" i="1" s="1"/>
  <c r="D88" i="1"/>
  <c r="G88" i="1" s="1"/>
  <c r="D89" i="1"/>
  <c r="G89" i="1" s="1"/>
  <c r="D90" i="1"/>
  <c r="G90" i="1" s="1"/>
  <c r="D91" i="1"/>
  <c r="G91" i="1" s="1"/>
  <c r="D92" i="1"/>
  <c r="G92" i="1" s="1"/>
  <c r="D93" i="1"/>
  <c r="G93" i="1" s="1"/>
  <c r="D94" i="1"/>
  <c r="G94" i="1" s="1"/>
  <c r="D96" i="1"/>
  <c r="G96" i="1" s="1"/>
  <c r="D97" i="1"/>
  <c r="G97" i="1" s="1"/>
  <c r="D98" i="1"/>
  <c r="G98" i="1" s="1"/>
  <c r="D99" i="1"/>
  <c r="G99" i="1" s="1"/>
  <c r="D100" i="1"/>
  <c r="G100" i="1" s="1"/>
  <c r="D101" i="1"/>
  <c r="G101" i="1" s="1"/>
  <c r="D102" i="1"/>
  <c r="G102" i="1" s="1"/>
  <c r="D103" i="1"/>
  <c r="G103" i="1" s="1"/>
  <c r="D104" i="1"/>
  <c r="G104" i="1" s="1"/>
  <c r="D105" i="1"/>
  <c r="G105" i="1" s="1"/>
  <c r="D106" i="1"/>
  <c r="G106" i="1" s="1"/>
  <c r="D107" i="1"/>
  <c r="G107" i="1" s="1"/>
  <c r="D108" i="1"/>
  <c r="G108" i="1" s="1"/>
  <c r="D109" i="1"/>
  <c r="G109" i="1" s="1"/>
  <c r="D110" i="1"/>
  <c r="G110" i="1" s="1"/>
  <c r="D111" i="1"/>
  <c r="G111" i="1" s="1"/>
  <c r="D112" i="1"/>
  <c r="G112" i="1" s="1"/>
  <c r="D113" i="1"/>
  <c r="G113" i="1" s="1"/>
  <c r="D114" i="1"/>
  <c r="G114" i="1" s="1"/>
  <c r="D115" i="1"/>
  <c r="G115" i="1" s="1"/>
  <c r="D116" i="1"/>
  <c r="G116" i="1" s="1"/>
  <c r="D76" i="1"/>
  <c r="G76" i="1" s="1"/>
  <c r="D117" i="1"/>
  <c r="G117" i="1" s="1"/>
  <c r="D118" i="1"/>
  <c r="G118" i="1" s="1"/>
  <c r="D119" i="1"/>
  <c r="G119" i="1" s="1"/>
  <c r="D120" i="1"/>
  <c r="G120" i="1" s="1"/>
  <c r="F120" i="1" l="1"/>
  <c r="F118" i="1"/>
  <c r="F76" i="1"/>
  <c r="F115" i="1"/>
  <c r="F113" i="1"/>
  <c r="F111" i="1"/>
  <c r="F109" i="1"/>
  <c r="F107" i="1"/>
  <c r="F105" i="1"/>
  <c r="F103" i="1"/>
  <c r="F101" i="1"/>
  <c r="F99" i="1"/>
  <c r="F97" i="1"/>
  <c r="F94" i="1"/>
  <c r="F92" i="1"/>
  <c r="F90" i="1"/>
  <c r="F88" i="1"/>
  <c r="F86" i="1"/>
  <c r="F84" i="1"/>
  <c r="F82" i="1"/>
  <c r="F81" i="1"/>
  <c r="F79" i="1"/>
  <c r="F77" i="1"/>
  <c r="F74" i="1"/>
  <c r="F72" i="1"/>
  <c r="F70" i="1"/>
  <c r="F68" i="1"/>
  <c r="F66" i="1"/>
  <c r="F64" i="1"/>
  <c r="F62" i="1"/>
  <c r="F60" i="1"/>
  <c r="F58" i="1"/>
  <c r="F56" i="1"/>
  <c r="F54" i="1"/>
  <c r="F52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6" i="1"/>
  <c r="F18" i="1"/>
  <c r="F15" i="1"/>
  <c r="F13" i="1"/>
  <c r="F11" i="1"/>
  <c r="F9" i="1"/>
  <c r="F7" i="1"/>
  <c r="F5" i="1"/>
  <c r="F3" i="1"/>
  <c r="F119" i="1"/>
  <c r="F117" i="1"/>
  <c r="F116" i="1"/>
  <c r="F114" i="1"/>
  <c r="F112" i="1"/>
  <c r="F110" i="1"/>
  <c r="F108" i="1"/>
  <c r="F106" i="1"/>
  <c r="F104" i="1"/>
  <c r="F102" i="1"/>
  <c r="F100" i="1"/>
  <c r="F98" i="1"/>
  <c r="F96" i="1"/>
  <c r="F93" i="1"/>
  <c r="F91" i="1"/>
  <c r="F89" i="1"/>
  <c r="F87" i="1"/>
  <c r="F85" i="1"/>
  <c r="F83" i="1"/>
  <c r="F50" i="1"/>
  <c r="F80" i="1"/>
  <c r="F78" i="1"/>
  <c r="F75" i="1"/>
  <c r="F73" i="1"/>
  <c r="F71" i="1"/>
  <c r="F69" i="1"/>
  <c r="F67" i="1"/>
  <c r="F65" i="1"/>
  <c r="F63" i="1"/>
  <c r="F61" i="1"/>
  <c r="F59" i="1"/>
  <c r="F57" i="1"/>
  <c r="F55" i="1"/>
  <c r="G53" i="1"/>
  <c r="E53" i="1"/>
  <c r="G51" i="1"/>
  <c r="E51" i="1"/>
  <c r="G48" i="1"/>
  <c r="E48" i="1"/>
  <c r="G46" i="1"/>
  <c r="E46" i="1"/>
  <c r="G44" i="1"/>
  <c r="E44" i="1"/>
  <c r="G42" i="1"/>
  <c r="E42" i="1"/>
  <c r="G40" i="1"/>
  <c r="E40" i="1"/>
  <c r="G38" i="1"/>
  <c r="E38" i="1"/>
  <c r="G36" i="1"/>
  <c r="E36" i="1"/>
  <c r="G34" i="1"/>
  <c r="E34" i="1"/>
  <c r="G32" i="1"/>
  <c r="E32" i="1"/>
  <c r="G30" i="1"/>
  <c r="E30" i="1"/>
  <c r="G28" i="1"/>
  <c r="E28" i="1"/>
  <c r="G26" i="1"/>
  <c r="E26" i="1"/>
  <c r="G24" i="1"/>
  <c r="E24" i="1"/>
  <c r="G22" i="1"/>
  <c r="E22" i="1"/>
  <c r="G20" i="1"/>
  <c r="E20" i="1"/>
  <c r="G19" i="1"/>
  <c r="E19" i="1"/>
  <c r="G17" i="1"/>
  <c r="E17" i="1"/>
  <c r="G14" i="1"/>
  <c r="E14" i="1"/>
  <c r="G12" i="1"/>
  <c r="E12" i="1"/>
  <c r="G10" i="1"/>
  <c r="E10" i="1"/>
  <c r="G8" i="1"/>
  <c r="E8" i="1"/>
  <c r="G6" i="1"/>
  <c r="E6" i="1"/>
  <c r="G4" i="1"/>
  <c r="E4" i="1"/>
  <c r="G2" i="1"/>
  <c r="E2" i="1"/>
  <c r="E117" i="1"/>
  <c r="E114" i="1"/>
  <c r="E110" i="1"/>
  <c r="E106" i="1"/>
  <c r="E102" i="1"/>
  <c r="E98" i="1"/>
  <c r="E93" i="1"/>
  <c r="E89" i="1"/>
  <c r="E85" i="1"/>
  <c r="E50" i="1"/>
  <c r="E78" i="1"/>
  <c r="E73" i="1"/>
  <c r="E69" i="1"/>
  <c r="E65" i="1"/>
  <c r="E61" i="1"/>
  <c r="E57" i="1"/>
  <c r="E119" i="1"/>
  <c r="E116" i="1"/>
  <c r="E112" i="1"/>
  <c r="E108" i="1"/>
  <c r="E104" i="1"/>
  <c r="E100" i="1"/>
  <c r="E96" i="1"/>
  <c r="E91" i="1"/>
  <c r="E87" i="1"/>
  <c r="E83" i="1"/>
  <c r="E80" i="1"/>
  <c r="E75" i="1"/>
  <c r="E71" i="1"/>
  <c r="E67" i="1"/>
  <c r="E63" i="1"/>
  <c r="E59" i="1"/>
  <c r="E55" i="1"/>
  <c r="E120" i="1"/>
  <c r="E118" i="1"/>
  <c r="E76" i="1"/>
  <c r="E115" i="1"/>
  <c r="E113" i="1"/>
  <c r="E111" i="1"/>
  <c r="E109" i="1"/>
  <c r="E107" i="1"/>
  <c r="E105" i="1"/>
  <c r="E103" i="1"/>
  <c r="E101" i="1"/>
  <c r="E99" i="1"/>
  <c r="E97" i="1"/>
  <c r="E94" i="1"/>
  <c r="E92" i="1"/>
  <c r="E90" i="1"/>
  <c r="E88" i="1"/>
  <c r="E86" i="1"/>
  <c r="E84" i="1"/>
  <c r="E82" i="1"/>
  <c r="E81" i="1"/>
  <c r="E79" i="1"/>
  <c r="E77" i="1"/>
  <c r="E74" i="1"/>
  <c r="E72" i="1"/>
  <c r="E70" i="1"/>
  <c r="E68" i="1"/>
  <c r="E66" i="1"/>
  <c r="E64" i="1"/>
  <c r="E62" i="1"/>
  <c r="E60" i="1"/>
  <c r="E58" i="1"/>
  <c r="E56" i="1"/>
  <c r="E54" i="1"/>
  <c r="E52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16" i="1"/>
  <c r="E18" i="1"/>
  <c r="E15" i="1"/>
  <c r="E13" i="1"/>
  <c r="E11" i="1"/>
  <c r="E9" i="1"/>
  <c r="E7" i="1"/>
  <c r="E5" i="1"/>
  <c r="E3" i="1"/>
  <c r="G54" i="1"/>
  <c r="G49" i="1"/>
  <c r="G47" i="1"/>
  <c r="G45" i="1"/>
  <c r="G41" i="1"/>
  <c r="G39" i="1"/>
  <c r="G37" i="1"/>
  <c r="G33" i="1"/>
  <c r="G31" i="1"/>
  <c r="G29" i="1"/>
  <c r="C35" i="1"/>
  <c r="C52" i="1"/>
  <c r="C16" i="1"/>
  <c r="C43" i="1"/>
  <c r="C27" i="1"/>
  <c r="C11" i="1"/>
  <c r="C25" i="1"/>
  <c r="C21" i="1"/>
  <c r="C18" i="1"/>
  <c r="C13" i="1"/>
  <c r="C23" i="1"/>
  <c r="C15" i="1"/>
  <c r="C120" i="1"/>
  <c r="C118" i="1"/>
  <c r="C76" i="1"/>
  <c r="C115" i="1"/>
  <c r="C113" i="1"/>
  <c r="C111" i="1"/>
  <c r="C109" i="1"/>
  <c r="C107" i="1"/>
  <c r="C105" i="1"/>
  <c r="C103" i="1"/>
  <c r="C101" i="1"/>
  <c r="C99" i="1"/>
  <c r="C97" i="1"/>
  <c r="C94" i="1"/>
  <c r="C92" i="1"/>
  <c r="C90" i="1"/>
  <c r="C88" i="1"/>
  <c r="C86" i="1"/>
  <c r="C84" i="1"/>
  <c r="C82" i="1"/>
  <c r="C81" i="1"/>
  <c r="C79" i="1"/>
  <c r="C77" i="1"/>
  <c r="C74" i="1"/>
  <c r="C72" i="1"/>
  <c r="C70" i="1"/>
  <c r="C68" i="1"/>
  <c r="C66" i="1"/>
  <c r="C64" i="1"/>
  <c r="C62" i="1"/>
  <c r="C60" i="1"/>
  <c r="C58" i="1"/>
  <c r="C56" i="1"/>
  <c r="C9" i="1"/>
  <c r="C7" i="1"/>
  <c r="C5" i="1"/>
  <c r="C3" i="1"/>
  <c r="C119" i="1"/>
  <c r="C117" i="1"/>
  <c r="C116" i="1"/>
  <c r="C114" i="1"/>
  <c r="C112" i="1"/>
  <c r="C110" i="1"/>
  <c r="C108" i="1"/>
  <c r="C106" i="1"/>
  <c r="C104" i="1"/>
  <c r="C102" i="1"/>
  <c r="C100" i="1"/>
  <c r="C98" i="1"/>
  <c r="C96" i="1"/>
  <c r="C93" i="1"/>
  <c r="C91" i="1"/>
  <c r="C89" i="1"/>
  <c r="C87" i="1"/>
  <c r="C85" i="1"/>
  <c r="C83" i="1"/>
  <c r="C50" i="1"/>
  <c r="C80" i="1"/>
  <c r="C78" i="1"/>
  <c r="C75" i="1"/>
  <c r="C73" i="1"/>
  <c r="C71" i="1"/>
  <c r="C69" i="1"/>
  <c r="C67" i="1"/>
  <c r="C65" i="1"/>
  <c r="C63" i="1"/>
  <c r="C61" i="1"/>
  <c r="C59" i="1"/>
  <c r="C57" i="1"/>
  <c r="C55" i="1"/>
  <c r="C53" i="1"/>
  <c r="C51" i="1"/>
  <c r="C48" i="1"/>
  <c r="C46" i="1"/>
  <c r="C44" i="1"/>
  <c r="C42" i="1"/>
  <c r="C40" i="1"/>
  <c r="C38" i="1"/>
  <c r="C36" i="1"/>
  <c r="C34" i="1"/>
  <c r="C32" i="1"/>
  <c r="C30" i="1"/>
  <c r="C28" i="1"/>
  <c r="C26" i="1"/>
  <c r="C24" i="1"/>
  <c r="C22" i="1"/>
  <c r="C20" i="1"/>
  <c r="C19" i="1"/>
  <c r="C17" i="1"/>
  <c r="C14" i="1"/>
  <c r="C12" i="1"/>
  <c r="C10" i="1"/>
  <c r="C8" i="1"/>
  <c r="C6" i="1"/>
  <c r="C4" i="1"/>
  <c r="C2" i="1"/>
</calcChain>
</file>

<file path=xl/sharedStrings.xml><?xml version="1.0" encoding="utf-8"?>
<sst xmlns="http://schemas.openxmlformats.org/spreadsheetml/2006/main" count="272" uniqueCount="150">
  <si>
    <t>M</t>
  </si>
  <si>
    <t>F</t>
  </si>
  <si>
    <t>TARPLEY 10/20</t>
  </si>
  <si>
    <t>Suffolk XC Ickworth</t>
  </si>
  <si>
    <t>Name</t>
  </si>
  <si>
    <t>Cambridge Half</t>
  </si>
  <si>
    <t>Stowmarket Half</t>
  </si>
  <si>
    <t>Bungary Half / Full</t>
  </si>
  <si>
    <t>Ashdon 10K</t>
  </si>
  <si>
    <t>Pacers 5M</t>
  </si>
  <si>
    <t>Framlingham 10K</t>
  </si>
  <si>
    <t>Saxon 5</t>
  </si>
  <si>
    <t>Bounus Race Points</t>
  </si>
  <si>
    <t>Bonus Race</t>
  </si>
  <si>
    <t>Newmarket 10k</t>
  </si>
  <si>
    <t>Felsted 10k</t>
  </si>
  <si>
    <t>Great Eastern 1/2 (10 Oct)</t>
  </si>
  <si>
    <t>Framlingham</t>
  </si>
  <si>
    <t>Thurlow 10</t>
  </si>
  <si>
    <t>Grunty Fen</t>
  </si>
  <si>
    <t>Littleport 10K</t>
  </si>
  <si>
    <t>Abington 10K</t>
  </si>
  <si>
    <t>Bury 5K</t>
  </si>
  <si>
    <t>Birmingham Half</t>
  </si>
  <si>
    <t>Chelmsford Marathon</t>
  </si>
  <si>
    <t>Total (best six), Inc Bonus and KH</t>
  </si>
  <si>
    <t>Total number of races</t>
  </si>
  <si>
    <t>Martin Lawrence</t>
  </si>
  <si>
    <t>Mary Ann Moseley</t>
  </si>
  <si>
    <t>Mark White</t>
  </si>
  <si>
    <t xml:space="preserve">Ian Elden </t>
  </si>
  <si>
    <t>Sian Marie Lucas</t>
  </si>
  <si>
    <t>Siobhan Dockerill</t>
  </si>
  <si>
    <t>John Nevin</t>
  </si>
  <si>
    <t>Cheryl Trundle</t>
  </si>
  <si>
    <t>Jamie Randall</t>
  </si>
  <si>
    <t>Graham Dixon</t>
  </si>
  <si>
    <t>Shirley Fowler</t>
  </si>
  <si>
    <t>Charlotte Acheson</t>
  </si>
  <si>
    <t>Dawn Dixon</t>
  </si>
  <si>
    <t>Yusuf Firat</t>
  </si>
  <si>
    <t>David Greenham</t>
  </si>
  <si>
    <t>Steve Reyes</t>
  </si>
  <si>
    <t>Andrew Bell</t>
  </si>
  <si>
    <t>Simon Wallis</t>
  </si>
  <si>
    <t>Bryan Rootes</t>
  </si>
  <si>
    <t>Tersea Franklyn</t>
  </si>
  <si>
    <t>Joanne Rosenwold</t>
  </si>
  <si>
    <t>Darren Cornell</t>
  </si>
  <si>
    <t>Neil Darracott</t>
  </si>
  <si>
    <t>Helen Spooner</t>
  </si>
  <si>
    <t>Joan Nevin</t>
  </si>
  <si>
    <t>Jack Tappin</t>
  </si>
  <si>
    <t>James Briggs</t>
  </si>
  <si>
    <t>Sandra Hiscox</t>
  </si>
  <si>
    <t>Hayley Brodick</t>
  </si>
  <si>
    <t>Trevor Bunch</t>
  </si>
  <si>
    <t>Michael Banner</t>
  </si>
  <si>
    <t>Ivan Layzell</t>
  </si>
  <si>
    <t>Craig Sisson</t>
  </si>
  <si>
    <t>Thersea Jones</t>
  </si>
  <si>
    <t>Paul Sherritt</t>
  </si>
  <si>
    <t>Alison Darke</t>
  </si>
  <si>
    <t>Duncan Henry</t>
  </si>
  <si>
    <t>Melanie Catten</t>
  </si>
  <si>
    <t>Stuart Shepherd</t>
  </si>
  <si>
    <t>Justin Merry</t>
  </si>
  <si>
    <t>Bill Banner</t>
  </si>
  <si>
    <t>Sil Clay</t>
  </si>
  <si>
    <t>Mark Bailey</t>
  </si>
  <si>
    <t>Kirsty Millard</t>
  </si>
  <si>
    <t>David Edwards</t>
  </si>
  <si>
    <t>David Bray</t>
  </si>
  <si>
    <t>Monty</t>
  </si>
  <si>
    <t>Sian Barker</t>
  </si>
  <si>
    <t>Simon Haffenden</t>
  </si>
  <si>
    <t>Zoe Chapman</t>
  </si>
  <si>
    <t>Amanda Willams</t>
  </si>
  <si>
    <t>Terry Braverman</t>
  </si>
  <si>
    <t>Pete Rogers</t>
  </si>
  <si>
    <t>Janet Symonds</t>
  </si>
  <si>
    <t>Mike Freed</t>
  </si>
  <si>
    <t>Amanda Freemantle</t>
  </si>
  <si>
    <t>Nicole Bailey</t>
  </si>
  <si>
    <t>Dan Jones</t>
  </si>
  <si>
    <t>Natasha Scott</t>
  </si>
  <si>
    <t>Jo Vickery</t>
  </si>
  <si>
    <t>Jackie Wareham</t>
  </si>
  <si>
    <t>Debbie Slater</t>
  </si>
  <si>
    <t>Annoe Throp</t>
  </si>
  <si>
    <t>Steve Millar</t>
  </si>
  <si>
    <t>Toni White</t>
  </si>
  <si>
    <t>Cherilyn Lane</t>
  </si>
  <si>
    <t>Karen Martin</t>
  </si>
  <si>
    <t>Jordan Barfield</t>
  </si>
  <si>
    <t>Deborah Dixon</t>
  </si>
  <si>
    <t>Rachel Darvill</t>
  </si>
  <si>
    <t>Trudi Morrish</t>
  </si>
  <si>
    <t>Nigel Chapman</t>
  </si>
  <si>
    <t>Wendy Aldhouse</t>
  </si>
  <si>
    <t>Tracy North</t>
  </si>
  <si>
    <t>Paul Buckle</t>
  </si>
  <si>
    <t>Clare Skinner</t>
  </si>
  <si>
    <t>Tim Ellis</t>
  </si>
  <si>
    <t>Sarah Jarvis</t>
  </si>
  <si>
    <t>Andy Barber</t>
  </si>
  <si>
    <t>Josh Moseley</t>
  </si>
  <si>
    <t>Steve Halls</t>
  </si>
  <si>
    <t>Lisa Mayers</t>
  </si>
  <si>
    <t>Cheryl Claydon</t>
  </si>
  <si>
    <t>Andy Palmer</t>
  </si>
  <si>
    <t>Jean Newlands</t>
  </si>
  <si>
    <t>Andrew Quarrell</t>
  </si>
  <si>
    <t>Katy Bentley</t>
  </si>
  <si>
    <t>Paul Brough</t>
  </si>
  <si>
    <t>Richard Palmer</t>
  </si>
  <si>
    <t>Roger Westrope</t>
  </si>
  <si>
    <t>Sammy Hayes</t>
  </si>
  <si>
    <t>Brigitte Heard</t>
  </si>
  <si>
    <t>Tim Owen</t>
  </si>
  <si>
    <t>Phil Jarvis</t>
  </si>
  <si>
    <t>Kym Cromarty</t>
  </si>
  <si>
    <t>Jill Bunch</t>
  </si>
  <si>
    <t>Nick Kirkham</t>
  </si>
  <si>
    <t>Nick Reader</t>
  </si>
  <si>
    <t>Lindsay Matthews</t>
  </si>
  <si>
    <t>Melissa Davis</t>
  </si>
  <si>
    <t>Niall Baragy</t>
  </si>
  <si>
    <t>Tracy Hannaford</t>
  </si>
  <si>
    <t>Mark Carpentar</t>
  </si>
  <si>
    <t>Alison Hunt</t>
  </si>
  <si>
    <t>Natalie Lewis</t>
  </si>
  <si>
    <t>Tanya Mayes</t>
  </si>
  <si>
    <t>Sue Kent</t>
  </si>
  <si>
    <t>Henry Wilson</t>
  </si>
  <si>
    <t>Jackie Westrope</t>
  </si>
  <si>
    <t>Jemma Wheatley</t>
  </si>
  <si>
    <t>Lee Brown</t>
  </si>
  <si>
    <t>Lindsey Matthews</t>
  </si>
  <si>
    <t>Matthew Cowell</t>
  </si>
  <si>
    <t>Michelle Brazier Gardner</t>
  </si>
  <si>
    <t>Nicola Vaughan</t>
  </si>
  <si>
    <t>Fiona Chapman</t>
  </si>
  <si>
    <t>Ross O Callaghan</t>
  </si>
  <si>
    <t>Sex</t>
  </si>
  <si>
    <t>KH Bonus
Sulfolk is inc. in race score</t>
  </si>
  <si>
    <t>Race Average</t>
  </si>
  <si>
    <t>Max Score</t>
  </si>
  <si>
    <t>Min Score</t>
  </si>
  <si>
    <t>Sue Turley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</si>
</sst>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sz val="12"/>
      <color theme="1"/>
      <name val="Calibri"/>
      <family val="2"/>
      <scheme val="minor"/>
    </font>
    <font>
      <sz val="12"/>
      <color theme="1"/>
      <name val="Franklin Gothic Book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 style="medium">
        <color theme="3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2" fontId="1" fillId="0" borderId="0" xfId="0" applyNumberFormat="1" applyFont="1" applyAlignment="1">
      <alignment horizontal="center" vertical="center"/>
    </xf>
    <xf numFmtId="2" fontId="4" fillId="0" borderId="0" xfId="1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medium">
          <color theme="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medium">
          <color theme="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1" indent="0" justifyLastLine="0" shrinkToFit="0" readingOrder="0"/>
      <border outline="0">
        <right style="medium">
          <color theme="3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medium">
          <color theme="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  <alignment horizontal="left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V120" totalsRowShown="0" headerRowDxfId="23" dataDxfId="22">
  <autoFilter ref="A1:V120"/>
  <sortState ref="A2:V120">
    <sortCondition descending="1" ref="C1:C120"/>
  </sortState>
  <tableColumns count="22">
    <tableColumn id="2" name="Name" dataDxfId="21"/>
    <tableColumn id="1" name="Sex" dataDxfId="20"/>
    <tableColumn id="22" name="Total (best six), Inc Bonus and KH" dataDxfId="19">
      <calculatedColumnFormula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calculatedColumnFormula>
    </tableColumn>
    <tableColumn id="16" name="Total number of races" dataDxfId="18">
      <calculatedColumnFormula>COUNTA(Table1[[#This Row],[Bounus Race Points]:[Thurlow 10]])</calculatedColumnFormula>
    </tableColumn>
    <tableColumn id="23" name="Max Score" dataDxfId="17">
      <calculatedColumnFormula>IF(Table1[[#This Row],[Total number of races]]=0,"",MAX(Table1[[#This Row],[Bounus Race Points]:[Thurlow 10]]))</calculatedColumnFormula>
    </tableColumn>
    <tableColumn id="21" name="Min Score" dataDxfId="16">
      <calculatedColumnFormula>IF(Table1[[#This Row],[Total number of races]]=0,"",MIN(Table1[[#This Row],[Bounus Race Points]:[Thurlow 10]]))</calculatedColumnFormula>
    </tableColumn>
    <tableColumn id="17" name="Race Average" dataDxfId="15">
      <calculatedColumnFormula>IF(Table1[[#This Row],[Total number of races]]=0,"",SUM(Table1[[#This Row],[Bounus Race Points]:[Thurlow 10]])/Table1[[#This Row],[Total number of races]])</calculatedColumnFormula>
    </tableColumn>
    <tableColumn id="15" name="KH Bonus_x000a_Sulfolk is inc. in race score" dataDxfId="14"/>
    <tableColumn id="19" name="Bonus Race" dataDxfId="13"/>
    <tableColumn id="18" name="Bounus Race Points" dataDxfId="12"/>
    <tableColumn id="4" name="Suffolk XC Ickworth" dataDxfId="11"/>
    <tableColumn id="5" name="TARPLEY 10/20" dataDxfId="10"/>
    <tableColumn id="6" name="Cambridge Half" dataDxfId="9"/>
    <tableColumn id="7" name="Stowmarket Half" dataDxfId="8"/>
    <tableColumn id="8" name="Bungary Half / Full" dataDxfId="7"/>
    <tableColumn id="9" name="Ashdon 10K" dataDxfId="6"/>
    <tableColumn id="10" name="Pacers 5M" dataDxfId="5"/>
    <tableColumn id="11" name="Framlingham 10K" dataDxfId="4"/>
    <tableColumn id="12" name="Grunty Fen" dataDxfId="3"/>
    <tableColumn id="13" name="Abington 10K" dataDxfId="2"/>
    <tableColumn id="14" name="Saxon 5" dataDxfId="1"/>
    <tableColumn id="20" name="Thurlow 1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0"/>
  <sheetViews>
    <sheetView showGridLines="0"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1" sqref="H11"/>
    </sheetView>
  </sheetViews>
  <sheetFormatPr defaultRowHeight="16.5" x14ac:dyDescent="0.3"/>
  <cols>
    <col min="1" max="1" width="25.85546875" style="4" customWidth="1"/>
    <col min="2" max="2" width="5.85546875" style="2" customWidth="1"/>
    <col min="3" max="3" width="18.140625" style="10" customWidth="1"/>
    <col min="4" max="7" width="18.140625" style="6" customWidth="1"/>
    <col min="8" max="8" width="21.5703125" style="14" customWidth="1"/>
    <col min="9" max="9" width="21.5703125" style="33" customWidth="1"/>
    <col min="10" max="10" width="21.5703125" style="8" customWidth="1"/>
    <col min="11" max="11" width="22.5703125" style="10" customWidth="1"/>
    <col min="12" max="22" width="22.5703125" style="18" customWidth="1"/>
    <col min="24" max="24" width="22.140625" style="3" customWidth="1"/>
    <col min="25" max="25" width="19.5703125" style="1" customWidth="1"/>
    <col min="26" max="16384" width="9.140625" style="1"/>
  </cols>
  <sheetData>
    <row r="1" spans="1:22" s="12" customFormat="1" ht="63" customHeight="1" x14ac:dyDescent="0.25">
      <c r="A1" s="11" t="s">
        <v>4</v>
      </c>
      <c r="B1" s="5" t="s">
        <v>144</v>
      </c>
      <c r="C1" s="9" t="s">
        <v>25</v>
      </c>
      <c r="D1" s="5" t="s">
        <v>26</v>
      </c>
      <c r="E1" s="5" t="s">
        <v>147</v>
      </c>
      <c r="F1" s="5" t="s">
        <v>148</v>
      </c>
      <c r="G1" s="5" t="s">
        <v>146</v>
      </c>
      <c r="H1" s="13" t="s">
        <v>145</v>
      </c>
      <c r="I1" s="9" t="s">
        <v>13</v>
      </c>
      <c r="J1" s="7" t="s">
        <v>12</v>
      </c>
      <c r="K1" s="32" t="s">
        <v>3</v>
      </c>
      <c r="L1" s="18" t="s">
        <v>2</v>
      </c>
      <c r="M1" s="18" t="s">
        <v>5</v>
      </c>
      <c r="N1" s="18" t="s">
        <v>6</v>
      </c>
      <c r="O1" s="18" t="s">
        <v>7</v>
      </c>
      <c r="P1" s="18" t="s">
        <v>8</v>
      </c>
      <c r="Q1" s="18" t="s">
        <v>9</v>
      </c>
      <c r="R1" s="18" t="s">
        <v>10</v>
      </c>
      <c r="S1" s="18" t="s">
        <v>19</v>
      </c>
      <c r="T1" s="18" t="s">
        <v>21</v>
      </c>
      <c r="U1" s="18" t="s">
        <v>11</v>
      </c>
      <c r="V1" s="18" t="s">
        <v>18</v>
      </c>
    </row>
    <row r="2" spans="1:22" s="12" customFormat="1" ht="28.5" customHeight="1" x14ac:dyDescent="0.25">
      <c r="A2" s="12" t="s">
        <v>27</v>
      </c>
      <c r="B2" s="18" t="s">
        <v>0</v>
      </c>
      <c r="C2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700.40000000000009</v>
      </c>
      <c r="D2" s="5">
        <f>COUNTA(Table1[[#This Row],[Bounus Race Points]:[Thurlow 10]])</f>
        <v>8</v>
      </c>
      <c r="E2" s="20">
        <f>IF(Table1[[#This Row],[Total number of races]]=0,"",MAX(Table1[[#This Row],[Bounus Race Points]:[Thurlow 10]]))</f>
        <v>102</v>
      </c>
      <c r="F2" s="20">
        <f>IF(Table1[[#This Row],[Total number of races]]=0,"",MIN(Table1[[#This Row],[Bounus Race Points]:[Thurlow 10]]))</f>
        <v>62.2</v>
      </c>
      <c r="G2" s="20">
        <f>IF(Table1[[#This Row],[Total number of races]]=0,"",SUM(Table1[[#This Row],[Bounus Race Points]:[Thurlow 10]])/Table1[[#This Row],[Total number of races]])</f>
        <v>82.825000000000003</v>
      </c>
      <c r="H2" s="14">
        <v>100</v>
      </c>
      <c r="I2" s="21" t="s">
        <v>14</v>
      </c>
      <c r="J2" s="20">
        <v>81.2</v>
      </c>
      <c r="K2" s="19">
        <v>62.2</v>
      </c>
      <c r="L2" s="34">
        <v>79.2</v>
      </c>
      <c r="M2" s="34">
        <v>80.2</v>
      </c>
      <c r="N2" s="34"/>
      <c r="O2" s="34"/>
      <c r="P2" s="34">
        <v>77.2</v>
      </c>
      <c r="Q2" s="34">
        <v>102</v>
      </c>
      <c r="R2" s="34">
        <v>102</v>
      </c>
      <c r="S2" s="35"/>
      <c r="T2" s="34"/>
      <c r="U2" s="34"/>
      <c r="V2" s="34">
        <v>78.599999999999994</v>
      </c>
    </row>
    <row r="3" spans="1:22" s="12" customFormat="1" ht="28.5" customHeight="1" x14ac:dyDescent="0.25">
      <c r="A3" s="12" t="s">
        <v>28</v>
      </c>
      <c r="B3" s="18" t="s">
        <v>1</v>
      </c>
      <c r="C3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652.30000000000007</v>
      </c>
      <c r="D3" s="5">
        <f>COUNTA(Table1[[#This Row],[Bounus Race Points]:[Thurlow 10]])</f>
        <v>7</v>
      </c>
      <c r="E3" s="20">
        <f>IF(Table1[[#This Row],[Total number of races]]=0,"",MAX(Table1[[#This Row],[Bounus Race Points]:[Thurlow 10]]))</f>
        <v>93.9</v>
      </c>
      <c r="F3" s="20">
        <f>IF(Table1[[#This Row],[Total number of races]]=0,"",MIN(Table1[[#This Row],[Bounus Race Points]:[Thurlow 10]]))</f>
        <v>63.1</v>
      </c>
      <c r="G3" s="20">
        <f>IF(Table1[[#This Row],[Total number of races]]=0,"",SUM(Table1[[#This Row],[Bounus Race Points]:[Thurlow 10]])/Table1[[#This Row],[Total number of races]])</f>
        <v>78.900000000000006</v>
      </c>
      <c r="H3" s="14">
        <v>100</v>
      </c>
      <c r="I3" s="21" t="s">
        <v>16</v>
      </c>
      <c r="J3" s="20">
        <v>73.2</v>
      </c>
      <c r="K3" s="19">
        <v>63.1</v>
      </c>
      <c r="L3" s="34"/>
      <c r="M3" s="34">
        <v>72.3</v>
      </c>
      <c r="N3" s="34"/>
      <c r="O3" s="34"/>
      <c r="P3" s="36">
        <v>68.7</v>
      </c>
      <c r="Q3" s="36">
        <v>93.9</v>
      </c>
      <c r="R3" s="36">
        <v>92.3</v>
      </c>
      <c r="S3" s="34"/>
      <c r="T3" s="34"/>
      <c r="U3" s="34">
        <v>88.8</v>
      </c>
      <c r="V3" s="34"/>
    </row>
    <row r="4" spans="1:22" s="12" customFormat="1" ht="28.5" customHeight="1" x14ac:dyDescent="0.25">
      <c r="A4" s="12" t="s">
        <v>29</v>
      </c>
      <c r="B4" s="18" t="s">
        <v>0</v>
      </c>
      <c r="C4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640.29999999999995</v>
      </c>
      <c r="D4" s="5">
        <f>COUNTA(Table1[[#This Row],[Bounus Race Points]:[Thurlow 10]])</f>
        <v>8</v>
      </c>
      <c r="E4" s="20">
        <f>IF(Table1[[#This Row],[Total number of races]]=0,"",MAX(Table1[[#This Row],[Bounus Race Points]:[Thurlow 10]]))</f>
        <v>91</v>
      </c>
      <c r="F4" s="20">
        <f>IF(Table1[[#This Row],[Total number of races]]=0,"",MIN(Table1[[#This Row],[Bounus Race Points]:[Thurlow 10]]))</f>
        <v>59.3</v>
      </c>
      <c r="G4" s="20">
        <f>IF(Table1[[#This Row],[Total number of races]]=0,"",SUM(Table1[[#This Row],[Bounus Race Points]:[Thurlow 10]])/Table1[[#This Row],[Total number of races]])</f>
        <v>77.45</v>
      </c>
      <c r="H4" s="14">
        <v>80</v>
      </c>
      <c r="I4" s="21" t="s">
        <v>20</v>
      </c>
      <c r="J4" s="20">
        <v>67.5</v>
      </c>
      <c r="K4" s="19">
        <v>59.3</v>
      </c>
      <c r="L4" s="34">
        <v>69.2</v>
      </c>
      <c r="M4" s="34">
        <v>70.400000000000006</v>
      </c>
      <c r="N4" s="34">
        <v>88.2</v>
      </c>
      <c r="O4" s="34">
        <v>85.9</v>
      </c>
      <c r="P4" s="34"/>
      <c r="Q4" s="34"/>
      <c r="R4" s="34">
        <v>91</v>
      </c>
      <c r="S4" s="34"/>
      <c r="T4" s="34"/>
      <c r="U4" s="34">
        <v>88.1</v>
      </c>
      <c r="V4" s="34"/>
    </row>
    <row r="5" spans="1:22" s="12" customFormat="1" ht="28.5" customHeight="1" x14ac:dyDescent="0.25">
      <c r="A5" s="12" t="s">
        <v>30</v>
      </c>
      <c r="B5" s="18" t="s">
        <v>0</v>
      </c>
      <c r="C5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626.4</v>
      </c>
      <c r="D5" s="5">
        <f>COUNTA(Table1[[#This Row],[Bounus Race Points]:[Thurlow 10]])</f>
        <v>9</v>
      </c>
      <c r="E5" s="20">
        <f>IF(Table1[[#This Row],[Total number of races]]=0,"",MAX(Table1[[#This Row],[Bounus Race Points]:[Thurlow 10]]))</f>
        <v>86.8</v>
      </c>
      <c r="F5" s="20">
        <f>IF(Table1[[#This Row],[Total number of races]]=0,"",MIN(Table1[[#This Row],[Bounus Race Points]:[Thurlow 10]]))</f>
        <v>51.5</v>
      </c>
      <c r="G5" s="20">
        <f>IF(Table1[[#This Row],[Total number of races]]=0,"",SUM(Table1[[#This Row],[Bounus Race Points]:[Thurlow 10]])/Table1[[#This Row],[Total number of races]])</f>
        <v>70.588888888888903</v>
      </c>
      <c r="H5" s="14">
        <v>100</v>
      </c>
      <c r="I5" s="21" t="s">
        <v>22</v>
      </c>
      <c r="J5" s="20">
        <v>65.400000000000006</v>
      </c>
      <c r="K5" s="19">
        <v>51.5</v>
      </c>
      <c r="L5" s="34">
        <v>57.4</v>
      </c>
      <c r="M5" s="34"/>
      <c r="N5" s="34">
        <v>82.3</v>
      </c>
      <c r="O5" s="34"/>
      <c r="P5" s="34">
        <v>62.6</v>
      </c>
      <c r="Q5" s="34">
        <v>86.8</v>
      </c>
      <c r="R5" s="34">
        <v>78.099999999999994</v>
      </c>
      <c r="S5" s="34"/>
      <c r="T5" s="34">
        <v>67.099999999999994</v>
      </c>
      <c r="U5" s="34">
        <v>84.1</v>
      </c>
      <c r="V5" s="34"/>
    </row>
    <row r="6" spans="1:22" s="12" customFormat="1" ht="28.5" customHeight="1" x14ac:dyDescent="0.25">
      <c r="A6" s="12" t="s">
        <v>31</v>
      </c>
      <c r="B6" s="18" t="s">
        <v>1</v>
      </c>
      <c r="C6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597.29999999999995</v>
      </c>
      <c r="D6" s="5">
        <f>COUNTA(Table1[[#This Row],[Bounus Race Points]:[Thurlow 10]])</f>
        <v>8</v>
      </c>
      <c r="E6" s="20">
        <f>IF(Table1[[#This Row],[Total number of races]]=0,"",MAX(Table1[[#This Row],[Bounus Race Points]:[Thurlow 10]]))</f>
        <v>88.2</v>
      </c>
      <c r="F6" s="20">
        <f>IF(Table1[[#This Row],[Total number of races]]=0,"",MIN(Table1[[#This Row],[Bounus Race Points]:[Thurlow 10]]))</f>
        <v>56.4</v>
      </c>
      <c r="G6" s="20">
        <f>IF(Table1[[#This Row],[Total number of races]]=0,"",SUM(Table1[[#This Row],[Bounus Race Points]:[Thurlow 10]])/Table1[[#This Row],[Total number of races]])</f>
        <v>71.712500000000006</v>
      </c>
      <c r="H6" s="14">
        <v>80</v>
      </c>
      <c r="I6" s="21" t="s">
        <v>15</v>
      </c>
      <c r="J6" s="20">
        <v>67.099999999999994</v>
      </c>
      <c r="K6" s="19"/>
      <c r="L6" s="34">
        <v>58.4</v>
      </c>
      <c r="M6" s="34">
        <v>56.4</v>
      </c>
      <c r="N6" s="34"/>
      <c r="O6" s="34"/>
      <c r="P6" s="34">
        <v>59.7</v>
      </c>
      <c r="Q6" s="34">
        <v>85.1</v>
      </c>
      <c r="R6" s="34">
        <v>87.3</v>
      </c>
      <c r="S6" s="34"/>
      <c r="T6" s="34">
        <v>71.5</v>
      </c>
      <c r="U6" s="34">
        <v>88.2</v>
      </c>
      <c r="V6" s="34"/>
    </row>
    <row r="7" spans="1:22" s="12" customFormat="1" ht="28.5" customHeight="1" x14ac:dyDescent="0.25">
      <c r="A7" s="12" t="s">
        <v>32</v>
      </c>
      <c r="B7" s="18" t="s">
        <v>1</v>
      </c>
      <c r="C7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561.79999999999995</v>
      </c>
      <c r="D7" s="5">
        <f>COUNTA(Table1[[#This Row],[Bounus Race Points]:[Thurlow 10]])</f>
        <v>8</v>
      </c>
      <c r="E7" s="20">
        <f>IF(Table1[[#This Row],[Total number of races]]=0,"",MAX(Table1[[#This Row],[Bounus Race Points]:[Thurlow 10]]))</f>
        <v>85.6</v>
      </c>
      <c r="F7" s="20">
        <f>IF(Table1[[#This Row],[Total number of races]]=0,"",MIN(Table1[[#This Row],[Bounus Race Points]:[Thurlow 10]]))</f>
        <v>53.2</v>
      </c>
      <c r="G7" s="20">
        <f>IF(Table1[[#This Row],[Total number of races]]=0,"",SUM(Table1[[#This Row],[Bounus Race Points]:[Thurlow 10]])/Table1[[#This Row],[Total number of races]])</f>
        <v>66.875</v>
      </c>
      <c r="H7" s="14">
        <v>80</v>
      </c>
      <c r="I7" s="21" t="s">
        <v>16</v>
      </c>
      <c r="J7" s="20">
        <v>64.7</v>
      </c>
      <c r="K7" s="19">
        <v>53.2</v>
      </c>
      <c r="L7" s="34">
        <v>61.6</v>
      </c>
      <c r="M7" s="34">
        <v>59.7</v>
      </c>
      <c r="N7" s="34"/>
      <c r="O7" s="34"/>
      <c r="P7" s="34">
        <v>58.6</v>
      </c>
      <c r="Q7" s="34">
        <v>84.2</v>
      </c>
      <c r="R7" s="34">
        <v>85.6</v>
      </c>
      <c r="S7" s="34"/>
      <c r="T7" s="34">
        <v>67.400000000000006</v>
      </c>
      <c r="U7" s="34"/>
      <c r="V7" s="34"/>
    </row>
    <row r="8" spans="1:22" s="12" customFormat="1" ht="28.5" customHeight="1" x14ac:dyDescent="0.25">
      <c r="A8" s="12" t="s">
        <v>33</v>
      </c>
      <c r="B8" s="18" t="s">
        <v>0</v>
      </c>
      <c r="C8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490.5</v>
      </c>
      <c r="D8" s="5">
        <f>COUNTA(Table1[[#This Row],[Bounus Race Points]:[Thurlow 10]])</f>
        <v>6</v>
      </c>
      <c r="E8" s="20">
        <f>IF(Table1[[#This Row],[Total number of races]]=0,"",MAX(Table1[[#This Row],[Bounus Race Points]:[Thurlow 10]]))</f>
        <v>85.1</v>
      </c>
      <c r="F8" s="20">
        <f>IF(Table1[[#This Row],[Total number of races]]=0,"",MIN(Table1[[#This Row],[Bounus Race Points]:[Thurlow 10]]))</f>
        <v>57.2</v>
      </c>
      <c r="G8" s="20">
        <f>IF(Table1[[#This Row],[Total number of races]]=0,"",SUM(Table1[[#This Row],[Bounus Race Points]:[Thurlow 10]])/Table1[[#This Row],[Total number of races]])</f>
        <v>68.416666666666671</v>
      </c>
      <c r="H8" s="14">
        <v>80</v>
      </c>
      <c r="I8" s="21" t="s">
        <v>16</v>
      </c>
      <c r="J8" s="20">
        <v>67.5</v>
      </c>
      <c r="K8" s="19">
        <v>57.2</v>
      </c>
      <c r="L8" s="34"/>
      <c r="M8" s="34">
        <v>63</v>
      </c>
      <c r="N8" s="34">
        <v>85.1</v>
      </c>
      <c r="O8" s="34"/>
      <c r="P8" s="34"/>
      <c r="Q8" s="34"/>
      <c r="R8" s="34"/>
      <c r="S8" s="34">
        <v>67.3</v>
      </c>
      <c r="T8" s="34">
        <v>70.400000000000006</v>
      </c>
      <c r="U8" s="34"/>
      <c r="V8" s="34"/>
    </row>
    <row r="9" spans="1:22" s="12" customFormat="1" ht="28.5" customHeight="1" x14ac:dyDescent="0.25">
      <c r="A9" s="12" t="s">
        <v>34</v>
      </c>
      <c r="B9" s="18" t="s">
        <v>1</v>
      </c>
      <c r="C9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488.29999999999995</v>
      </c>
      <c r="D9" s="5">
        <f>COUNTA(Table1[[#This Row],[Bounus Race Points]:[Thurlow 10]])</f>
        <v>5</v>
      </c>
      <c r="E9" s="20">
        <f>IF(Table1[[#This Row],[Total number of races]]=0,"",MAX(Table1[[#This Row],[Bounus Race Points]:[Thurlow 10]]))</f>
        <v>83.1</v>
      </c>
      <c r="F9" s="20">
        <f>IF(Table1[[#This Row],[Total number of races]]=0,"",MIN(Table1[[#This Row],[Bounus Race Points]:[Thurlow 10]]))</f>
        <v>68.599999999999994</v>
      </c>
      <c r="G9" s="20">
        <f>IF(Table1[[#This Row],[Total number of races]]=0,"",SUM(Table1[[#This Row],[Bounus Race Points]:[Thurlow 10]])/Table1[[#This Row],[Total number of races]])</f>
        <v>77.66</v>
      </c>
      <c r="H9" s="14">
        <v>100</v>
      </c>
      <c r="I9" s="21"/>
      <c r="J9" s="20"/>
      <c r="K9" s="19"/>
      <c r="L9" s="34">
        <v>78.3</v>
      </c>
      <c r="M9" s="34">
        <v>77.7</v>
      </c>
      <c r="N9" s="34"/>
      <c r="O9" s="34"/>
      <c r="P9" s="36">
        <v>68.599999999999994</v>
      </c>
      <c r="Q9" s="36"/>
      <c r="R9" s="36"/>
      <c r="S9" s="34"/>
      <c r="T9" s="34">
        <v>83.1</v>
      </c>
      <c r="U9" s="34"/>
      <c r="V9" s="34">
        <v>80.599999999999994</v>
      </c>
    </row>
    <row r="10" spans="1:22" s="12" customFormat="1" ht="28.5" customHeight="1" x14ac:dyDescent="0.25">
      <c r="A10" s="12" t="s">
        <v>35</v>
      </c>
      <c r="B10" s="18" t="s">
        <v>0</v>
      </c>
      <c r="C10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449.79999999999995</v>
      </c>
      <c r="D10" s="5">
        <f>COUNTA(Table1[[#This Row],[Bounus Race Points]:[Thurlow 10]])</f>
        <v>5</v>
      </c>
      <c r="E10" s="20">
        <f>IF(Table1[[#This Row],[Total number of races]]=0,"",MAX(Table1[[#This Row],[Bounus Race Points]:[Thurlow 10]]))</f>
        <v>86.1</v>
      </c>
      <c r="F10" s="20">
        <f>IF(Table1[[#This Row],[Total number of races]]=0,"",MIN(Table1[[#This Row],[Bounus Race Points]:[Thurlow 10]]))</f>
        <v>55.3</v>
      </c>
      <c r="G10" s="20">
        <f>IF(Table1[[#This Row],[Total number of races]]=0,"",SUM(Table1[[#This Row],[Bounus Race Points]:[Thurlow 10]])/Table1[[#This Row],[Total number of races]])</f>
        <v>69.959999999999994</v>
      </c>
      <c r="H10" s="14">
        <v>100</v>
      </c>
      <c r="I10" s="21"/>
      <c r="J10" s="20"/>
      <c r="K10" s="19">
        <v>55.3</v>
      </c>
      <c r="L10" s="34">
        <v>65.3</v>
      </c>
      <c r="M10" s="34">
        <v>62.9</v>
      </c>
      <c r="N10" s="34">
        <v>80.2</v>
      </c>
      <c r="O10" s="34"/>
      <c r="P10" s="34"/>
      <c r="Q10" s="34">
        <v>86.1</v>
      </c>
      <c r="R10" s="34"/>
      <c r="S10" s="34"/>
      <c r="T10" s="34"/>
      <c r="U10" s="34"/>
      <c r="V10" s="34"/>
    </row>
    <row r="11" spans="1:22" s="12" customFormat="1" ht="28.5" customHeight="1" x14ac:dyDescent="0.25">
      <c r="A11" s="12" t="s">
        <v>36</v>
      </c>
      <c r="B11" s="18" t="s">
        <v>0</v>
      </c>
      <c r="C11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435.1</v>
      </c>
      <c r="D11" s="5">
        <f>COUNTA(Table1[[#This Row],[Bounus Race Points]:[Thurlow 10]])</f>
        <v>7</v>
      </c>
      <c r="E11" s="20">
        <f>IF(Table1[[#This Row],[Total number of races]]=0,"",MAX(Table1[[#This Row],[Bounus Race Points]:[Thurlow 10]]))</f>
        <v>72.099999999999994</v>
      </c>
      <c r="F11" s="20">
        <f>IF(Table1[[#This Row],[Total number of races]]=0,"",MIN(Table1[[#This Row],[Bounus Race Points]:[Thurlow 10]]))</f>
        <v>42.4</v>
      </c>
      <c r="G11" s="20">
        <f>IF(Table1[[#This Row],[Total number of races]]=0,"",SUM(Table1[[#This Row],[Bounus Race Points]:[Thurlow 10]])/Table1[[#This Row],[Total number of races]])</f>
        <v>53.928571428571438</v>
      </c>
      <c r="H11" s="14">
        <v>100</v>
      </c>
      <c r="I11" s="21"/>
      <c r="J11" s="20"/>
      <c r="K11" s="19">
        <v>42.4</v>
      </c>
      <c r="L11" s="34">
        <v>52.3</v>
      </c>
      <c r="M11" s="34">
        <v>49.8</v>
      </c>
      <c r="N11" s="34"/>
      <c r="O11" s="34"/>
      <c r="P11" s="36">
        <v>50.5</v>
      </c>
      <c r="Q11" s="36">
        <v>72.099999999999994</v>
      </c>
      <c r="R11" s="36"/>
      <c r="S11" s="34"/>
      <c r="T11" s="34">
        <v>57.1</v>
      </c>
      <c r="U11" s="34"/>
      <c r="V11" s="34">
        <v>53.3</v>
      </c>
    </row>
    <row r="12" spans="1:22" s="12" customFormat="1" ht="28.5" customHeight="1" x14ac:dyDescent="0.25">
      <c r="A12" s="12" t="s">
        <v>37</v>
      </c>
      <c r="B12" s="18" t="s">
        <v>1</v>
      </c>
      <c r="C12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400.2</v>
      </c>
      <c r="D12" s="5">
        <f>COUNTA(Table1[[#This Row],[Bounus Race Points]:[Thurlow 10]])</f>
        <v>5</v>
      </c>
      <c r="E12" s="20">
        <f>IF(Table1[[#This Row],[Total number of races]]=0,"",MAX(Table1[[#This Row],[Bounus Race Points]:[Thurlow 10]]))</f>
        <v>88.7</v>
      </c>
      <c r="F12" s="20">
        <f>IF(Table1[[#This Row],[Total number of races]]=0,"",MIN(Table1[[#This Row],[Bounus Race Points]:[Thurlow 10]]))</f>
        <v>55.9</v>
      </c>
      <c r="G12" s="20">
        <f>IF(Table1[[#This Row],[Total number of races]]=0,"",SUM(Table1[[#This Row],[Bounus Race Points]:[Thurlow 10]])/Table1[[#This Row],[Total number of races]])</f>
        <v>68.039999999999992</v>
      </c>
      <c r="H12" s="14">
        <v>60</v>
      </c>
      <c r="I12" s="21" t="s">
        <v>24</v>
      </c>
      <c r="J12" s="20">
        <v>72.2</v>
      </c>
      <c r="K12" s="19">
        <v>55.9</v>
      </c>
      <c r="L12" s="34">
        <v>57.1</v>
      </c>
      <c r="M12" s="34"/>
      <c r="N12" s="34"/>
      <c r="O12" s="34"/>
      <c r="P12" s="34"/>
      <c r="Q12" s="34">
        <v>88.7</v>
      </c>
      <c r="R12" s="34"/>
      <c r="S12" s="34">
        <v>66.3</v>
      </c>
      <c r="T12" s="34"/>
      <c r="U12" s="34"/>
      <c r="V12" s="34"/>
    </row>
    <row r="13" spans="1:22" s="12" customFormat="1" ht="28.5" customHeight="1" x14ac:dyDescent="0.25">
      <c r="A13" s="12" t="s">
        <v>38</v>
      </c>
      <c r="B13" s="18" t="s">
        <v>1</v>
      </c>
      <c r="C13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394.5</v>
      </c>
      <c r="D13" s="5">
        <f>COUNTA(Table1[[#This Row],[Bounus Race Points]:[Thurlow 10]])</f>
        <v>5</v>
      </c>
      <c r="E13" s="20">
        <f>IF(Table1[[#This Row],[Total number of races]]=0,"",MAX(Table1[[#This Row],[Bounus Race Points]:[Thurlow 10]]))</f>
        <v>72.400000000000006</v>
      </c>
      <c r="F13" s="20">
        <f>IF(Table1[[#This Row],[Total number of races]]=0,"",MIN(Table1[[#This Row],[Bounus Race Points]:[Thurlow 10]]))</f>
        <v>53.2</v>
      </c>
      <c r="G13" s="20">
        <f>IF(Table1[[#This Row],[Total number of races]]=0,"",SUM(Table1[[#This Row],[Bounus Race Points]:[Thurlow 10]])/Table1[[#This Row],[Total number of races]])</f>
        <v>58.9</v>
      </c>
      <c r="H13" s="14">
        <v>100</v>
      </c>
      <c r="I13" s="21" t="s">
        <v>22</v>
      </c>
      <c r="J13" s="20">
        <v>59.2</v>
      </c>
      <c r="K13" s="19">
        <v>53.2</v>
      </c>
      <c r="L13" s="34"/>
      <c r="M13" s="34">
        <v>53.4</v>
      </c>
      <c r="N13" s="34"/>
      <c r="O13" s="34"/>
      <c r="P13" s="34">
        <v>56.3</v>
      </c>
      <c r="Q13" s="34"/>
      <c r="R13" s="34">
        <v>72.400000000000006</v>
      </c>
      <c r="S13" s="34"/>
      <c r="T13" s="34"/>
      <c r="U13" s="34"/>
      <c r="V13" s="34"/>
    </row>
    <row r="14" spans="1:22" s="12" customFormat="1" ht="28.5" customHeight="1" x14ac:dyDescent="0.25">
      <c r="A14" s="12" t="s">
        <v>39</v>
      </c>
      <c r="B14" s="18" t="s">
        <v>1</v>
      </c>
      <c r="C14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358.2</v>
      </c>
      <c r="D14" s="5">
        <f>COUNTA(Table1[[#This Row],[Bounus Race Points]:[Thurlow 10]])</f>
        <v>5</v>
      </c>
      <c r="E14" s="20">
        <f>IF(Table1[[#This Row],[Total number of races]]=0,"",MAX(Table1[[#This Row],[Bounus Race Points]:[Thurlow 10]]))</f>
        <v>69.099999999999994</v>
      </c>
      <c r="F14" s="20">
        <f>IF(Table1[[#This Row],[Total number of races]]=0,"",MIN(Table1[[#This Row],[Bounus Race Points]:[Thurlow 10]]))</f>
        <v>46.6</v>
      </c>
      <c r="G14" s="20">
        <f>IF(Table1[[#This Row],[Total number of races]]=0,"",SUM(Table1[[#This Row],[Bounus Race Points]:[Thurlow 10]])/Table1[[#This Row],[Total number of races]])</f>
        <v>51.64</v>
      </c>
      <c r="H14" s="14">
        <v>100</v>
      </c>
      <c r="I14" s="21"/>
      <c r="J14" s="20"/>
      <c r="K14" s="19"/>
      <c r="L14" s="34">
        <v>46.7</v>
      </c>
      <c r="M14" s="34">
        <v>46.6</v>
      </c>
      <c r="N14" s="34"/>
      <c r="O14" s="34"/>
      <c r="P14" s="34">
        <v>48.7</v>
      </c>
      <c r="Q14" s="34">
        <v>69.099999999999994</v>
      </c>
      <c r="R14" s="34"/>
      <c r="S14" s="34"/>
      <c r="T14" s="34"/>
      <c r="U14" s="34"/>
      <c r="V14" s="34">
        <v>47.1</v>
      </c>
    </row>
    <row r="15" spans="1:22" s="12" customFormat="1" ht="28.5" customHeight="1" x14ac:dyDescent="0.25">
      <c r="A15" s="12" t="s">
        <v>40</v>
      </c>
      <c r="B15" s="18" t="s">
        <v>0</v>
      </c>
      <c r="C15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349.3</v>
      </c>
      <c r="D15" s="5">
        <f>COUNTA(Table1[[#This Row],[Bounus Race Points]:[Thurlow 10]])</f>
        <v>4</v>
      </c>
      <c r="E15" s="20">
        <f>IF(Table1[[#This Row],[Total number of races]]=0,"",MAX(Table1[[#This Row],[Bounus Race Points]:[Thurlow 10]]))</f>
        <v>79.099999999999994</v>
      </c>
      <c r="F15" s="20">
        <f>IF(Table1[[#This Row],[Total number of races]]=0,"",MIN(Table1[[#This Row],[Bounus Race Points]:[Thurlow 10]]))</f>
        <v>54.4</v>
      </c>
      <c r="G15" s="20">
        <f>IF(Table1[[#This Row],[Total number of races]]=0,"",SUM(Table1[[#This Row],[Bounus Race Points]:[Thurlow 10]])/Table1[[#This Row],[Total number of races]])</f>
        <v>67.325000000000003</v>
      </c>
      <c r="H15" s="14">
        <v>80</v>
      </c>
      <c r="I15" s="21"/>
      <c r="J15" s="20"/>
      <c r="K15" s="19">
        <v>54.4</v>
      </c>
      <c r="L15" s="34">
        <v>68.5</v>
      </c>
      <c r="M15" s="34"/>
      <c r="N15" s="34"/>
      <c r="O15" s="34">
        <v>79.099999999999994</v>
      </c>
      <c r="P15" s="34">
        <v>67.3</v>
      </c>
      <c r="Q15" s="34"/>
      <c r="R15" s="34"/>
      <c r="S15" s="34"/>
      <c r="T15" s="34"/>
      <c r="U15" s="34"/>
      <c r="V15" s="34"/>
    </row>
    <row r="16" spans="1:22" s="12" customFormat="1" ht="28.5" customHeight="1" x14ac:dyDescent="0.25">
      <c r="A16" s="12" t="s">
        <v>44</v>
      </c>
      <c r="B16" s="18" t="s">
        <v>0</v>
      </c>
      <c r="C16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341.5</v>
      </c>
      <c r="D16" s="5">
        <f>COUNTA(Table1[[#This Row],[Bounus Race Points]:[Thurlow 10]])</f>
        <v>4</v>
      </c>
      <c r="E16" s="20">
        <f>IF(Table1[[#This Row],[Total number of races]]=0,"",MAX(Table1[[#This Row],[Bounus Race Points]:[Thurlow 10]]))</f>
        <v>72.599999999999994</v>
      </c>
      <c r="F16" s="20">
        <f>IF(Table1[[#This Row],[Total number of races]]=0,"",MIN(Table1[[#This Row],[Bounus Race Points]:[Thurlow 10]]))</f>
        <v>46.7</v>
      </c>
      <c r="G16" s="20">
        <f>IF(Table1[[#This Row],[Total number of races]]=0,"",SUM(Table1[[#This Row],[Bounus Race Points]:[Thurlow 10]])/Table1[[#This Row],[Total number of races]])</f>
        <v>60.374999999999993</v>
      </c>
      <c r="H16" s="14">
        <v>100</v>
      </c>
      <c r="I16" s="21"/>
      <c r="J16" s="20"/>
      <c r="K16" s="19"/>
      <c r="L16" s="34"/>
      <c r="M16" s="34"/>
      <c r="N16" s="34"/>
      <c r="O16" s="34"/>
      <c r="P16" s="34">
        <v>46.7</v>
      </c>
      <c r="Q16" s="34">
        <v>72.599999999999994</v>
      </c>
      <c r="R16" s="34">
        <v>72.099999999999994</v>
      </c>
      <c r="S16" s="34"/>
      <c r="T16" s="34"/>
      <c r="U16" s="34"/>
      <c r="V16" s="34">
        <v>50.1</v>
      </c>
    </row>
    <row r="17" spans="1:22" s="12" customFormat="1" ht="28.5" customHeight="1" x14ac:dyDescent="0.25">
      <c r="A17" s="12" t="s">
        <v>41</v>
      </c>
      <c r="B17" s="18" t="s">
        <v>0</v>
      </c>
      <c r="C17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339.3</v>
      </c>
      <c r="D17" s="5">
        <f>COUNTA(Table1[[#This Row],[Bounus Race Points]:[Thurlow 10]])</f>
        <v>4</v>
      </c>
      <c r="E17" s="20">
        <f>IF(Table1[[#This Row],[Total number of races]]=0,"",MAX(Table1[[#This Row],[Bounus Race Points]:[Thurlow 10]]))</f>
        <v>64.8</v>
      </c>
      <c r="F17" s="20">
        <f>IF(Table1[[#This Row],[Total number of races]]=0,"",MIN(Table1[[#This Row],[Bounus Race Points]:[Thurlow 10]]))</f>
        <v>52.6</v>
      </c>
      <c r="G17" s="20">
        <f>IF(Table1[[#This Row],[Total number of races]]=0,"",SUM(Table1[[#This Row],[Bounus Race Points]:[Thurlow 10]])/Table1[[#This Row],[Total number of races]])</f>
        <v>59.825000000000003</v>
      </c>
      <c r="H17" s="14">
        <v>100</v>
      </c>
      <c r="I17" s="21"/>
      <c r="J17" s="20"/>
      <c r="K17" s="19">
        <v>52.6</v>
      </c>
      <c r="L17" s="34"/>
      <c r="M17" s="34"/>
      <c r="N17" s="34"/>
      <c r="O17" s="34">
        <v>64.8</v>
      </c>
      <c r="P17" s="34"/>
      <c r="Q17" s="34"/>
      <c r="R17" s="34"/>
      <c r="S17" s="34"/>
      <c r="T17" s="34">
        <v>63</v>
      </c>
      <c r="U17" s="34"/>
      <c r="V17" s="34">
        <v>58.9</v>
      </c>
    </row>
    <row r="18" spans="1:22" s="12" customFormat="1" ht="28.5" customHeight="1" x14ac:dyDescent="0.25">
      <c r="A18" s="12" t="s">
        <v>42</v>
      </c>
      <c r="B18" s="18" t="s">
        <v>0</v>
      </c>
      <c r="C18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316.2</v>
      </c>
      <c r="D18" s="5">
        <f>COUNTA(Table1[[#This Row],[Bounus Race Points]:[Thurlow 10]])</f>
        <v>4</v>
      </c>
      <c r="E18" s="20">
        <f>IF(Table1[[#This Row],[Total number of races]]=0,"",MAX(Table1[[#This Row],[Bounus Race Points]:[Thurlow 10]]))</f>
        <v>66.599999999999994</v>
      </c>
      <c r="F18" s="20">
        <f>IF(Table1[[#This Row],[Total number of races]]=0,"",MIN(Table1[[#This Row],[Bounus Race Points]:[Thurlow 10]]))</f>
        <v>51.7</v>
      </c>
      <c r="G18" s="20">
        <f>IF(Table1[[#This Row],[Total number of races]]=0,"",SUM(Table1[[#This Row],[Bounus Race Points]:[Thurlow 10]])/Table1[[#This Row],[Total number of races]])</f>
        <v>59.05</v>
      </c>
      <c r="H18" s="14">
        <v>80</v>
      </c>
      <c r="I18" s="21"/>
      <c r="J18" s="20"/>
      <c r="K18" s="19">
        <v>51.7</v>
      </c>
      <c r="L18" s="34"/>
      <c r="M18" s="34"/>
      <c r="N18" s="34"/>
      <c r="O18" s="34"/>
      <c r="P18" s="34">
        <v>60.4</v>
      </c>
      <c r="Q18" s="34"/>
      <c r="R18" s="34"/>
      <c r="S18" s="34">
        <v>57.5</v>
      </c>
      <c r="T18" s="34">
        <v>66.599999999999994</v>
      </c>
      <c r="U18" s="34"/>
      <c r="V18" s="34"/>
    </row>
    <row r="19" spans="1:22" s="12" customFormat="1" ht="28.5" customHeight="1" x14ac:dyDescent="0.25">
      <c r="A19" s="12" t="s">
        <v>43</v>
      </c>
      <c r="B19" s="18" t="s">
        <v>0</v>
      </c>
      <c r="C19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303.79999999999995</v>
      </c>
      <c r="D19" s="5">
        <f>COUNTA(Table1[[#This Row],[Bounus Race Points]:[Thurlow 10]])</f>
        <v>3</v>
      </c>
      <c r="E19" s="20">
        <f>IF(Table1[[#This Row],[Total number of races]]=0,"",MAX(Table1[[#This Row],[Bounus Race Points]:[Thurlow 10]]))</f>
        <v>96.2</v>
      </c>
      <c r="F19" s="20">
        <f>IF(Table1[[#This Row],[Total number of races]]=0,"",MIN(Table1[[#This Row],[Bounus Race Points]:[Thurlow 10]]))</f>
        <v>72.5</v>
      </c>
      <c r="G19" s="20">
        <f>IF(Table1[[#This Row],[Total number of races]]=0,"",SUM(Table1[[#This Row],[Bounus Race Points]:[Thurlow 10]])/Table1[[#This Row],[Total number of races]])</f>
        <v>81.266666666666666</v>
      </c>
      <c r="H19" s="14">
        <v>60</v>
      </c>
      <c r="I19" s="21" t="s">
        <v>14</v>
      </c>
      <c r="J19" s="20">
        <v>75.099999999999994</v>
      </c>
      <c r="K19" s="19"/>
      <c r="L19" s="34"/>
      <c r="M19" s="34"/>
      <c r="N19" s="34"/>
      <c r="O19" s="34"/>
      <c r="P19" s="34">
        <v>72.5</v>
      </c>
      <c r="Q19" s="34">
        <v>96.2</v>
      </c>
      <c r="R19" s="34"/>
      <c r="S19" s="34"/>
      <c r="T19" s="34"/>
      <c r="U19" s="34"/>
      <c r="V19" s="34"/>
    </row>
    <row r="20" spans="1:22" s="12" customFormat="1" ht="28.5" customHeight="1" x14ac:dyDescent="0.25">
      <c r="A20" s="12" t="s">
        <v>45</v>
      </c>
      <c r="B20" s="18" t="s">
        <v>0</v>
      </c>
      <c r="C20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286.60000000000002</v>
      </c>
      <c r="D20" s="5">
        <f>COUNTA(Table1[[#This Row],[Bounus Race Points]:[Thurlow 10]])</f>
        <v>3</v>
      </c>
      <c r="E20" s="20">
        <f>IF(Table1[[#This Row],[Total number of races]]=0,"",MAX(Table1[[#This Row],[Bounus Race Points]:[Thurlow 10]]))</f>
        <v>74.400000000000006</v>
      </c>
      <c r="F20" s="20">
        <f>IF(Table1[[#This Row],[Total number of races]]=0,"",MIN(Table1[[#This Row],[Bounus Race Points]:[Thurlow 10]]))</f>
        <v>60.4</v>
      </c>
      <c r="G20" s="20">
        <f>IF(Table1[[#This Row],[Total number of races]]=0,"",SUM(Table1[[#This Row],[Bounus Race Points]:[Thurlow 10]])/Table1[[#This Row],[Total number of races]])</f>
        <v>68.86666666666666</v>
      </c>
      <c r="H20" s="14">
        <v>80</v>
      </c>
      <c r="I20" s="21"/>
      <c r="J20" s="20"/>
      <c r="K20" s="19">
        <v>60.4</v>
      </c>
      <c r="L20" s="34"/>
      <c r="M20" s="34"/>
      <c r="N20" s="34"/>
      <c r="O20" s="34"/>
      <c r="P20" s="34">
        <v>71.8</v>
      </c>
      <c r="Q20" s="34"/>
      <c r="R20" s="34"/>
      <c r="S20" s="34"/>
      <c r="T20" s="34">
        <v>74.400000000000006</v>
      </c>
      <c r="U20" s="34"/>
      <c r="V20" s="34"/>
    </row>
    <row r="21" spans="1:22" s="12" customFormat="1" ht="28.5" customHeight="1" x14ac:dyDescent="0.25">
      <c r="A21" s="12" t="s">
        <v>46</v>
      </c>
      <c r="B21" s="18" t="s">
        <v>1</v>
      </c>
      <c r="C21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279.2</v>
      </c>
      <c r="D21" s="5">
        <f>COUNTA(Table1[[#This Row],[Bounus Race Points]:[Thurlow 10]])</f>
        <v>3</v>
      </c>
      <c r="E21" s="20">
        <f>IF(Table1[[#This Row],[Total number of races]]=0,"",MAX(Table1[[#This Row],[Bounus Race Points]:[Thurlow 10]]))</f>
        <v>65.099999999999994</v>
      </c>
      <c r="F21" s="20">
        <f>IF(Table1[[#This Row],[Total number of races]]=0,"",MIN(Table1[[#This Row],[Bounus Race Points]:[Thurlow 10]]))</f>
        <v>56.2</v>
      </c>
      <c r="G21" s="20">
        <f>IF(Table1[[#This Row],[Total number of races]]=0,"",SUM(Table1[[#This Row],[Bounus Race Points]:[Thurlow 10]])/Table1[[#This Row],[Total number of races]])</f>
        <v>59.733333333333327</v>
      </c>
      <c r="H21" s="14">
        <v>100</v>
      </c>
      <c r="I21" s="21"/>
      <c r="J21" s="20"/>
      <c r="K21" s="19"/>
      <c r="L21" s="34"/>
      <c r="M21" s="34">
        <v>57.9</v>
      </c>
      <c r="N21" s="34"/>
      <c r="O21" s="34"/>
      <c r="P21" s="34">
        <v>56.2</v>
      </c>
      <c r="Q21" s="34"/>
      <c r="R21" s="34"/>
      <c r="S21" s="34"/>
      <c r="T21" s="34">
        <v>65.099999999999994</v>
      </c>
      <c r="U21" s="34"/>
      <c r="V21" s="34"/>
    </row>
    <row r="22" spans="1:22" s="12" customFormat="1" ht="28.5" customHeight="1" x14ac:dyDescent="0.25">
      <c r="A22" s="12" t="s">
        <v>47</v>
      </c>
      <c r="B22" s="18" t="s">
        <v>1</v>
      </c>
      <c r="C22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272.60000000000002</v>
      </c>
      <c r="D22" s="5">
        <f>COUNTA(Table1[[#This Row],[Bounus Race Points]:[Thurlow 10]])</f>
        <v>5</v>
      </c>
      <c r="E22" s="20">
        <f>IF(Table1[[#This Row],[Total number of races]]=0,"",MAX(Table1[[#This Row],[Bounus Race Points]:[Thurlow 10]]))</f>
        <v>56.4</v>
      </c>
      <c r="F22" s="20">
        <f>IF(Table1[[#This Row],[Total number of races]]=0,"",MIN(Table1[[#This Row],[Bounus Race Points]:[Thurlow 10]]))</f>
        <v>52.2</v>
      </c>
      <c r="G22" s="20">
        <f>IF(Table1[[#This Row],[Total number of races]]=0,"",SUM(Table1[[#This Row],[Bounus Race Points]:[Thurlow 10]])/Table1[[#This Row],[Total number of races]])</f>
        <v>54.52</v>
      </c>
      <c r="H22" s="14"/>
      <c r="I22" s="21"/>
      <c r="J22" s="20"/>
      <c r="K22" s="19"/>
      <c r="L22" s="34"/>
      <c r="M22" s="34">
        <v>55</v>
      </c>
      <c r="N22" s="34"/>
      <c r="O22" s="34"/>
      <c r="P22" s="34">
        <v>55.4</v>
      </c>
      <c r="Q22" s="34"/>
      <c r="R22" s="34"/>
      <c r="S22" s="34">
        <v>52.2</v>
      </c>
      <c r="T22" s="34">
        <v>56.4</v>
      </c>
      <c r="U22" s="34"/>
      <c r="V22" s="34">
        <v>53.6</v>
      </c>
    </row>
    <row r="23" spans="1:22" s="12" customFormat="1" ht="28.5" customHeight="1" x14ac:dyDescent="0.25">
      <c r="A23" s="12" t="s">
        <v>48</v>
      </c>
      <c r="B23" s="18" t="s">
        <v>0</v>
      </c>
      <c r="C23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262.7</v>
      </c>
      <c r="D23" s="5">
        <f>COUNTA(Table1[[#This Row],[Bounus Race Points]:[Thurlow 10]])</f>
        <v>3</v>
      </c>
      <c r="E23" s="20">
        <f>IF(Table1[[#This Row],[Total number of races]]=0,"",MAX(Table1[[#This Row],[Bounus Race Points]:[Thurlow 10]]))</f>
        <v>75.599999999999994</v>
      </c>
      <c r="F23" s="20">
        <f>IF(Table1[[#This Row],[Total number of races]]=0,"",MIN(Table1[[#This Row],[Bounus Race Points]:[Thurlow 10]]))</f>
        <v>53</v>
      </c>
      <c r="G23" s="20">
        <f>IF(Table1[[#This Row],[Total number of races]]=0,"",SUM(Table1[[#This Row],[Bounus Race Points]:[Thurlow 10]])/Table1[[#This Row],[Total number of races]])</f>
        <v>60.9</v>
      </c>
      <c r="H23" s="14">
        <v>80</v>
      </c>
      <c r="I23" s="21"/>
      <c r="J23" s="20"/>
      <c r="K23" s="19"/>
      <c r="L23" s="34"/>
      <c r="M23" s="34">
        <v>54.1</v>
      </c>
      <c r="N23" s="34"/>
      <c r="O23" s="34"/>
      <c r="P23" s="34"/>
      <c r="Q23" s="34">
        <v>75.599999999999994</v>
      </c>
      <c r="R23" s="34"/>
      <c r="S23" s="34"/>
      <c r="T23" s="34"/>
      <c r="U23" s="34"/>
      <c r="V23" s="34">
        <v>53</v>
      </c>
    </row>
    <row r="24" spans="1:22" s="12" customFormat="1" ht="28.5" customHeight="1" x14ac:dyDescent="0.25">
      <c r="A24" s="12" t="s">
        <v>49</v>
      </c>
      <c r="B24" s="18" t="s">
        <v>0</v>
      </c>
      <c r="C24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252.5</v>
      </c>
      <c r="D24" s="5">
        <f>COUNTA(Table1[[#This Row],[Bounus Race Points]:[Thurlow 10]])</f>
        <v>3</v>
      </c>
      <c r="E24" s="20">
        <f>IF(Table1[[#This Row],[Total number of races]]=0,"",MAX(Table1[[#This Row],[Bounus Race Points]:[Thurlow 10]]))</f>
        <v>79.400000000000006</v>
      </c>
      <c r="F24" s="20">
        <f>IF(Table1[[#This Row],[Total number of races]]=0,"",MIN(Table1[[#This Row],[Bounus Race Points]:[Thurlow 10]]))</f>
        <v>55.6</v>
      </c>
      <c r="G24" s="20">
        <f>IF(Table1[[#This Row],[Total number of races]]=0,"",SUM(Table1[[#This Row],[Bounus Race Points]:[Thurlow 10]])/Table1[[#This Row],[Total number of races]])</f>
        <v>64.166666666666671</v>
      </c>
      <c r="H24" s="14">
        <v>60</v>
      </c>
      <c r="I24" s="21" t="s">
        <v>17</v>
      </c>
      <c r="J24" s="20"/>
      <c r="K24" s="19"/>
      <c r="L24" s="34">
        <v>57.5</v>
      </c>
      <c r="M24" s="34"/>
      <c r="N24" s="34"/>
      <c r="O24" s="34"/>
      <c r="P24" s="34">
        <v>55.6</v>
      </c>
      <c r="Q24" s="34"/>
      <c r="R24" s="34">
        <v>79.400000000000006</v>
      </c>
      <c r="S24" s="34"/>
      <c r="T24" s="34"/>
      <c r="U24" s="34"/>
      <c r="V24" s="34"/>
    </row>
    <row r="25" spans="1:22" s="12" customFormat="1" ht="28.5" customHeight="1" x14ac:dyDescent="0.25">
      <c r="A25" s="12" t="s">
        <v>50</v>
      </c>
      <c r="B25" s="18" t="s">
        <v>1</v>
      </c>
      <c r="C25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237.10000000000002</v>
      </c>
      <c r="D25" s="5">
        <f>COUNTA(Table1[[#This Row],[Bounus Race Points]:[Thurlow 10]])</f>
        <v>4</v>
      </c>
      <c r="E25" s="20">
        <f>IF(Table1[[#This Row],[Total number of races]]=0,"",MAX(Table1[[#This Row],[Bounus Race Points]:[Thurlow 10]]))</f>
        <v>76</v>
      </c>
      <c r="F25" s="20">
        <f>IF(Table1[[#This Row],[Total number of races]]=0,"",MIN(Table1[[#This Row],[Bounus Race Points]:[Thurlow 10]]))</f>
        <v>51.3</v>
      </c>
      <c r="G25" s="20">
        <f>IF(Table1[[#This Row],[Total number of races]]=0,"",SUM(Table1[[#This Row],[Bounus Race Points]:[Thurlow 10]])/Table1[[#This Row],[Total number of races]])</f>
        <v>59.275000000000006</v>
      </c>
      <c r="H25" s="14"/>
      <c r="I25" s="21"/>
      <c r="J25" s="20"/>
      <c r="K25" s="19"/>
      <c r="L25" s="34"/>
      <c r="M25" s="34"/>
      <c r="N25" s="34"/>
      <c r="O25" s="34"/>
      <c r="P25" s="34">
        <v>53</v>
      </c>
      <c r="Q25" s="34">
        <v>76</v>
      </c>
      <c r="R25" s="34"/>
      <c r="S25" s="34"/>
      <c r="T25" s="34">
        <v>56.8</v>
      </c>
      <c r="U25" s="34"/>
      <c r="V25" s="34">
        <v>51.3</v>
      </c>
    </row>
    <row r="26" spans="1:22" s="12" customFormat="1" ht="28.5" customHeight="1" x14ac:dyDescent="0.25">
      <c r="A26" s="12" t="s">
        <v>51</v>
      </c>
      <c r="B26" s="18" t="s">
        <v>1</v>
      </c>
      <c r="C26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234.2</v>
      </c>
      <c r="D26" s="5">
        <f>COUNTA(Table1[[#This Row],[Bounus Race Points]:[Thurlow 10]])</f>
        <v>3</v>
      </c>
      <c r="E26" s="20">
        <f>IF(Table1[[#This Row],[Total number of races]]=0,"",MAX(Table1[[#This Row],[Bounus Race Points]:[Thurlow 10]]))</f>
        <v>64.099999999999994</v>
      </c>
      <c r="F26" s="20">
        <f>IF(Table1[[#This Row],[Total number of races]]=0,"",MIN(Table1[[#This Row],[Bounus Race Points]:[Thurlow 10]]))</f>
        <v>51.1</v>
      </c>
      <c r="G26" s="20">
        <f>IF(Table1[[#This Row],[Total number of races]]=0,"",SUM(Table1[[#This Row],[Bounus Race Points]:[Thurlow 10]])/Table1[[#This Row],[Total number of races]])</f>
        <v>58.066666666666663</v>
      </c>
      <c r="H26" s="14">
        <v>60</v>
      </c>
      <c r="I26" s="21" t="s">
        <v>23</v>
      </c>
      <c r="J26" s="20">
        <v>59</v>
      </c>
      <c r="K26" s="19"/>
      <c r="L26" s="34"/>
      <c r="M26" s="34">
        <v>51.1</v>
      </c>
      <c r="N26" s="34"/>
      <c r="O26" s="34"/>
      <c r="P26" s="34"/>
      <c r="Q26" s="34"/>
      <c r="R26" s="34"/>
      <c r="S26" s="34"/>
      <c r="T26" s="34">
        <v>64.099999999999994</v>
      </c>
      <c r="U26" s="34"/>
      <c r="V26" s="34"/>
    </row>
    <row r="27" spans="1:22" s="12" customFormat="1" ht="28.5" customHeight="1" x14ac:dyDescent="0.25">
      <c r="A27" s="12" t="s">
        <v>52</v>
      </c>
      <c r="B27" s="18" t="s">
        <v>0</v>
      </c>
      <c r="C27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233.1</v>
      </c>
      <c r="D27" s="5">
        <f>COUNTA(Table1[[#This Row],[Bounus Race Points]:[Thurlow 10]])</f>
        <v>4</v>
      </c>
      <c r="E27" s="20">
        <f>IF(Table1[[#This Row],[Total number of races]]=0,"",MAX(Table1[[#This Row],[Bounus Race Points]:[Thurlow 10]]))</f>
        <v>76.099999999999994</v>
      </c>
      <c r="F27" s="20">
        <f>IF(Table1[[#This Row],[Total number of races]]=0,"",MIN(Table1[[#This Row],[Bounus Race Points]:[Thurlow 10]]))</f>
        <v>45.7</v>
      </c>
      <c r="G27" s="20">
        <f>IF(Table1[[#This Row],[Total number of races]]=0,"",SUM(Table1[[#This Row],[Bounus Race Points]:[Thurlow 10]])/Table1[[#This Row],[Total number of races]])</f>
        <v>58.274999999999999</v>
      </c>
      <c r="H27" s="14"/>
      <c r="I27" s="21"/>
      <c r="J27" s="20"/>
      <c r="K27" s="19">
        <v>45.7</v>
      </c>
      <c r="L27" s="34"/>
      <c r="M27" s="34">
        <v>55.7</v>
      </c>
      <c r="N27" s="34">
        <v>76.099999999999994</v>
      </c>
      <c r="O27" s="34"/>
      <c r="P27" s="34"/>
      <c r="Q27" s="34"/>
      <c r="R27" s="34"/>
      <c r="S27" s="34"/>
      <c r="T27" s="34"/>
      <c r="U27" s="34"/>
      <c r="V27" s="34">
        <v>55.6</v>
      </c>
    </row>
    <row r="28" spans="1:22" s="12" customFormat="1" ht="28.5" customHeight="1" x14ac:dyDescent="0.25">
      <c r="A28" s="12" t="s">
        <v>53</v>
      </c>
      <c r="B28" s="18" t="s">
        <v>0</v>
      </c>
      <c r="C28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219.29999999999998</v>
      </c>
      <c r="D28" s="5">
        <f>COUNTA(Table1[[#This Row],[Bounus Race Points]:[Thurlow 10]])</f>
        <v>4</v>
      </c>
      <c r="E28" s="20">
        <f>IF(Table1[[#This Row],[Total number of races]]=0,"",MAX(Table1[[#This Row],[Bounus Race Points]:[Thurlow 10]]))</f>
        <v>70.2</v>
      </c>
      <c r="F28" s="20">
        <f>IF(Table1[[#This Row],[Total number of races]]=0,"",MIN(Table1[[#This Row],[Bounus Race Points]:[Thurlow 10]]))</f>
        <v>48.1</v>
      </c>
      <c r="G28" s="20">
        <f>IF(Table1[[#This Row],[Total number of races]]=0,"",SUM(Table1[[#This Row],[Bounus Race Points]:[Thurlow 10]])/Table1[[#This Row],[Total number of races]])</f>
        <v>54.824999999999996</v>
      </c>
      <c r="H28" s="14"/>
      <c r="I28" s="21"/>
      <c r="J28" s="20"/>
      <c r="K28" s="19"/>
      <c r="L28" s="34"/>
      <c r="M28" s="34">
        <v>48.4</v>
      </c>
      <c r="N28" s="34"/>
      <c r="O28" s="34"/>
      <c r="P28" s="34">
        <v>48.1</v>
      </c>
      <c r="Q28" s="34">
        <v>70.2</v>
      </c>
      <c r="R28" s="34"/>
      <c r="S28" s="34"/>
      <c r="T28" s="34">
        <v>52.6</v>
      </c>
      <c r="U28" s="34"/>
      <c r="V28" s="34"/>
    </row>
    <row r="29" spans="1:22" s="12" customFormat="1" ht="28.5" customHeight="1" x14ac:dyDescent="0.25">
      <c r="A29" s="12" t="s">
        <v>54</v>
      </c>
      <c r="B29" s="18" t="s">
        <v>1</v>
      </c>
      <c r="C29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215.8</v>
      </c>
      <c r="D29" s="5">
        <f>COUNTA(Table1[[#This Row],[Bounus Race Points]:[Thurlow 10]])</f>
        <v>2</v>
      </c>
      <c r="E29" s="20">
        <f>IF(Table1[[#This Row],[Total number of races]]=0,"",MAX(Table1[[#This Row],[Bounus Race Points]:[Thurlow 10]]))</f>
        <v>63.5</v>
      </c>
      <c r="F29" s="20">
        <f>IF(Table1[[#This Row],[Total number of races]]=0,"",MIN(Table1[[#This Row],[Bounus Race Points]:[Thurlow 10]]))</f>
        <v>52.3</v>
      </c>
      <c r="G29" s="20">
        <f>IF(Table1[[#This Row],[Total number of races]]=0,"",SUM(Table1[[#This Row],[Bounus Race Points]:[Thurlow 10]])/Table1[[#This Row],[Total number of races]])</f>
        <v>57.9</v>
      </c>
      <c r="H29" s="14">
        <v>100</v>
      </c>
      <c r="I29" s="21"/>
      <c r="J29" s="20"/>
      <c r="K29" s="19"/>
      <c r="L29" s="34"/>
      <c r="M29" s="34">
        <v>52.3</v>
      </c>
      <c r="N29" s="34"/>
      <c r="O29" s="34"/>
      <c r="P29" s="34"/>
      <c r="Q29" s="34"/>
      <c r="R29" s="34"/>
      <c r="S29" s="34"/>
      <c r="T29" s="34">
        <v>63.5</v>
      </c>
      <c r="U29" s="34"/>
      <c r="V29" s="34"/>
    </row>
    <row r="30" spans="1:22" s="12" customFormat="1" ht="28.5" customHeight="1" x14ac:dyDescent="0.25">
      <c r="A30" s="30" t="s">
        <v>55</v>
      </c>
      <c r="B30" s="22" t="s">
        <v>1</v>
      </c>
      <c r="C30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215.6</v>
      </c>
      <c r="D30" s="24">
        <f>COUNTA(Table1[[#This Row],[Bounus Race Points]:[Thurlow 10]])</f>
        <v>2</v>
      </c>
      <c r="E30" s="25">
        <f>IF(Table1[[#This Row],[Total number of races]]=0,"",MAX(Table1[[#This Row],[Bounus Race Points]:[Thurlow 10]]))</f>
        <v>60.1</v>
      </c>
      <c r="F30" s="25">
        <f>IF(Table1[[#This Row],[Total number of races]]=0,"",MIN(Table1[[#This Row],[Bounus Race Points]:[Thurlow 10]]))</f>
        <v>55.5</v>
      </c>
      <c r="G30" s="25">
        <f>IF(Table1[[#This Row],[Total number of races]]=0,"",SUM(Table1[[#This Row],[Bounus Race Points]:[Thurlow 10]])/Table1[[#This Row],[Total number of races]])</f>
        <v>57.8</v>
      </c>
      <c r="H30" s="15">
        <v>100</v>
      </c>
      <c r="I30" s="26"/>
      <c r="J30" s="25"/>
      <c r="K30" s="23"/>
      <c r="L30" s="37"/>
      <c r="M30" s="37"/>
      <c r="N30" s="37"/>
      <c r="O30" s="37"/>
      <c r="P30" s="37"/>
      <c r="Q30" s="37"/>
      <c r="R30" s="37"/>
      <c r="S30" s="37"/>
      <c r="T30" s="37">
        <v>60.1</v>
      </c>
      <c r="U30" s="37"/>
      <c r="V30" s="37">
        <v>55.5</v>
      </c>
    </row>
    <row r="31" spans="1:22" s="12" customFormat="1" ht="28.5" customHeight="1" x14ac:dyDescent="0.25">
      <c r="A31" s="12" t="s">
        <v>56</v>
      </c>
      <c r="B31" s="18" t="s">
        <v>0</v>
      </c>
      <c r="C31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208</v>
      </c>
      <c r="D31" s="5">
        <f>COUNTA(Table1[[#This Row],[Bounus Race Points]:[Thurlow 10]])</f>
        <v>2</v>
      </c>
      <c r="E31" s="20">
        <f>IF(Table1[[#This Row],[Total number of races]]=0,"",MAX(Table1[[#This Row],[Bounus Race Points]:[Thurlow 10]]))</f>
        <v>88.4</v>
      </c>
      <c r="F31" s="20">
        <f>IF(Table1[[#This Row],[Total number of races]]=0,"",MIN(Table1[[#This Row],[Bounus Race Points]:[Thurlow 10]]))</f>
        <v>59.6</v>
      </c>
      <c r="G31" s="20">
        <f>IF(Table1[[#This Row],[Total number of races]]=0,"",SUM(Table1[[#This Row],[Bounus Race Points]:[Thurlow 10]])/Table1[[#This Row],[Total number of races]])</f>
        <v>74</v>
      </c>
      <c r="H31" s="14">
        <v>60</v>
      </c>
      <c r="I31" s="21"/>
      <c r="J31" s="20"/>
      <c r="K31" s="19">
        <v>59.6</v>
      </c>
      <c r="L31" s="34"/>
      <c r="M31" s="34"/>
      <c r="N31" s="34"/>
      <c r="O31" s="34"/>
      <c r="P31" s="34"/>
      <c r="Q31" s="34">
        <v>88.4</v>
      </c>
      <c r="R31" s="34"/>
      <c r="S31" s="34"/>
      <c r="T31" s="34"/>
      <c r="U31" s="34"/>
      <c r="V31" s="34"/>
    </row>
    <row r="32" spans="1:22" s="12" customFormat="1" ht="28.5" customHeight="1" x14ac:dyDescent="0.25">
      <c r="A32" s="12" t="s">
        <v>57</v>
      </c>
      <c r="B32" s="18" t="s">
        <v>0</v>
      </c>
      <c r="C32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207.29999999999998</v>
      </c>
      <c r="D32" s="5">
        <f>COUNTA(Table1[[#This Row],[Bounus Race Points]:[Thurlow 10]])</f>
        <v>3</v>
      </c>
      <c r="E32" s="20">
        <f>IF(Table1[[#This Row],[Total number of races]]=0,"",MAX(Table1[[#This Row],[Bounus Race Points]:[Thurlow 10]]))</f>
        <v>84.6</v>
      </c>
      <c r="F32" s="20">
        <f>IF(Table1[[#This Row],[Total number of races]]=0,"",MIN(Table1[[#This Row],[Bounus Race Points]:[Thurlow 10]]))</f>
        <v>61.3</v>
      </c>
      <c r="G32" s="20">
        <f>IF(Table1[[#This Row],[Total number of races]]=0,"",SUM(Table1[[#This Row],[Bounus Race Points]:[Thurlow 10]])/Table1[[#This Row],[Total number of races]])</f>
        <v>69.099999999999994</v>
      </c>
      <c r="H32" s="14"/>
      <c r="I32" s="21"/>
      <c r="J32" s="20"/>
      <c r="K32" s="19"/>
      <c r="L32" s="34"/>
      <c r="M32" s="34"/>
      <c r="N32" s="34"/>
      <c r="O32" s="34"/>
      <c r="P32" s="34">
        <v>61.3</v>
      </c>
      <c r="Q32" s="34">
        <v>84.6</v>
      </c>
      <c r="R32" s="34"/>
      <c r="S32" s="34"/>
      <c r="T32" s="34"/>
      <c r="U32" s="34"/>
      <c r="V32" s="34">
        <v>61.4</v>
      </c>
    </row>
    <row r="33" spans="1:22" s="12" customFormat="1" ht="28.5" customHeight="1" x14ac:dyDescent="0.25">
      <c r="A33" s="12" t="s">
        <v>58</v>
      </c>
      <c r="B33" s="18" t="s">
        <v>0</v>
      </c>
      <c r="C33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206.8</v>
      </c>
      <c r="D33" s="5">
        <f>COUNTA(Table1[[#This Row],[Bounus Race Points]:[Thurlow 10]])</f>
        <v>3</v>
      </c>
      <c r="E33" s="20">
        <f>IF(Table1[[#This Row],[Total number of races]]=0,"",MAX(Table1[[#This Row],[Bounus Race Points]:[Thurlow 10]]))</f>
        <v>70.599999999999994</v>
      </c>
      <c r="F33" s="20">
        <f>IF(Table1[[#This Row],[Total number of races]]=0,"",MIN(Table1[[#This Row],[Bounus Race Points]:[Thurlow 10]]))</f>
        <v>65.900000000000006</v>
      </c>
      <c r="G33" s="20">
        <f>IF(Table1[[#This Row],[Total number of races]]=0,"",SUM(Table1[[#This Row],[Bounus Race Points]:[Thurlow 10]])/Table1[[#This Row],[Total number of races]])</f>
        <v>68.933333333333337</v>
      </c>
      <c r="H33" s="14"/>
      <c r="I33" s="21"/>
      <c r="J33" s="20"/>
      <c r="K33" s="19"/>
      <c r="L33" s="34"/>
      <c r="M33" s="34"/>
      <c r="N33" s="34"/>
      <c r="O33" s="34"/>
      <c r="P33" s="34">
        <v>65.900000000000006</v>
      </c>
      <c r="Q33" s="34"/>
      <c r="R33" s="34"/>
      <c r="S33" s="34"/>
      <c r="T33" s="34">
        <v>70.599999999999994</v>
      </c>
      <c r="U33" s="34"/>
      <c r="V33" s="34">
        <v>70.3</v>
      </c>
    </row>
    <row r="34" spans="1:22" s="12" customFormat="1" ht="28.5" customHeight="1" x14ac:dyDescent="0.25">
      <c r="A34" s="12" t="s">
        <v>59</v>
      </c>
      <c r="B34" s="18" t="s">
        <v>0</v>
      </c>
      <c r="C34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205.7</v>
      </c>
      <c r="D34" s="5">
        <f>COUNTA(Table1[[#This Row],[Bounus Race Points]:[Thurlow 10]])</f>
        <v>2</v>
      </c>
      <c r="E34" s="20">
        <f>IF(Table1[[#This Row],[Total number of races]]=0,"",MAX(Table1[[#This Row],[Bounus Race Points]:[Thurlow 10]]))</f>
        <v>78.599999999999994</v>
      </c>
      <c r="F34" s="20">
        <f>IF(Table1[[#This Row],[Total number of races]]=0,"",MIN(Table1[[#This Row],[Bounus Race Points]:[Thurlow 10]]))</f>
        <v>47.1</v>
      </c>
      <c r="G34" s="20">
        <f>IF(Table1[[#This Row],[Total number of races]]=0,"",SUM(Table1[[#This Row],[Bounus Race Points]:[Thurlow 10]])/Table1[[#This Row],[Total number of races]])</f>
        <v>62.849999999999994</v>
      </c>
      <c r="H34" s="14">
        <v>80</v>
      </c>
      <c r="I34" s="21"/>
      <c r="J34" s="20"/>
      <c r="K34" s="19"/>
      <c r="L34" s="34"/>
      <c r="M34" s="34"/>
      <c r="N34" s="34"/>
      <c r="O34" s="34"/>
      <c r="P34" s="34"/>
      <c r="Q34" s="34">
        <v>78.599999999999994</v>
      </c>
      <c r="R34" s="34"/>
      <c r="S34" s="34"/>
      <c r="T34" s="34"/>
      <c r="U34" s="34"/>
      <c r="V34" s="34">
        <v>47.1</v>
      </c>
    </row>
    <row r="35" spans="1:22" s="12" customFormat="1" ht="28.5" customHeight="1" x14ac:dyDescent="0.25">
      <c r="A35" s="30" t="s">
        <v>60</v>
      </c>
      <c r="B35" s="22" t="s">
        <v>1</v>
      </c>
      <c r="C35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196.2</v>
      </c>
      <c r="D35" s="24">
        <f>COUNTA(Table1[[#This Row],[Bounus Race Points]:[Thurlow 10]])</f>
        <v>2</v>
      </c>
      <c r="E35" s="25">
        <f>IF(Table1[[#This Row],[Total number of races]]=0,"",MAX(Table1[[#This Row],[Bounus Race Points]:[Thurlow 10]]))</f>
        <v>61.6</v>
      </c>
      <c r="F35" s="25">
        <f>IF(Table1[[#This Row],[Total number of races]]=0,"",MIN(Table1[[#This Row],[Bounus Race Points]:[Thurlow 10]]))</f>
        <v>54.6</v>
      </c>
      <c r="G35" s="25">
        <f>IF(Table1[[#This Row],[Total number of races]]=0,"",SUM(Table1[[#This Row],[Bounus Race Points]:[Thurlow 10]])/Table1[[#This Row],[Total number of races]])</f>
        <v>58.1</v>
      </c>
      <c r="H35" s="15">
        <v>80</v>
      </c>
      <c r="I35" s="26"/>
      <c r="J35" s="25"/>
      <c r="K35" s="23"/>
      <c r="L35" s="37"/>
      <c r="M35" s="37"/>
      <c r="N35" s="37"/>
      <c r="O35" s="37"/>
      <c r="P35" s="37"/>
      <c r="Q35" s="37"/>
      <c r="R35" s="37"/>
      <c r="S35" s="37"/>
      <c r="T35" s="37">
        <v>61.6</v>
      </c>
      <c r="U35" s="37"/>
      <c r="V35" s="37">
        <v>54.6</v>
      </c>
    </row>
    <row r="36" spans="1:22" s="12" customFormat="1" ht="28.5" customHeight="1" x14ac:dyDescent="0.25">
      <c r="A36" s="12" t="s">
        <v>61</v>
      </c>
      <c r="B36" s="18" t="s">
        <v>0</v>
      </c>
      <c r="C36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188.7</v>
      </c>
      <c r="D36" s="5">
        <f>COUNTA(Table1[[#This Row],[Bounus Race Points]:[Thurlow 10]])</f>
        <v>2</v>
      </c>
      <c r="E36" s="20">
        <f>IF(Table1[[#This Row],[Total number of races]]=0,"",MAX(Table1[[#This Row],[Bounus Race Points]:[Thurlow 10]]))</f>
        <v>57.7</v>
      </c>
      <c r="F36" s="20">
        <f>IF(Table1[[#This Row],[Total number of races]]=0,"",MIN(Table1[[#This Row],[Bounus Race Points]:[Thurlow 10]]))</f>
        <v>51</v>
      </c>
      <c r="G36" s="20">
        <f>IF(Table1[[#This Row],[Total number of races]]=0,"",SUM(Table1[[#This Row],[Bounus Race Points]:[Thurlow 10]])/Table1[[#This Row],[Total number of races]])</f>
        <v>54.35</v>
      </c>
      <c r="H36" s="14">
        <v>80</v>
      </c>
      <c r="I36" s="21"/>
      <c r="J36" s="20"/>
      <c r="K36" s="19"/>
      <c r="L36" s="34"/>
      <c r="M36" s="34"/>
      <c r="N36" s="34"/>
      <c r="O36" s="34"/>
      <c r="P36" s="34">
        <v>51</v>
      </c>
      <c r="Q36" s="34"/>
      <c r="R36" s="34"/>
      <c r="S36" s="34"/>
      <c r="T36" s="34">
        <v>57.7</v>
      </c>
      <c r="U36" s="34"/>
      <c r="V36" s="34"/>
    </row>
    <row r="37" spans="1:22" s="12" customFormat="1" ht="28.5" customHeight="1" x14ac:dyDescent="0.25">
      <c r="A37" s="12" t="s">
        <v>62</v>
      </c>
      <c r="B37" s="18" t="s">
        <v>1</v>
      </c>
      <c r="C37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184.8</v>
      </c>
      <c r="D37" s="5">
        <f>COUNTA(Table1[[#This Row],[Bounus Race Points]:[Thurlow 10]])</f>
        <v>3</v>
      </c>
      <c r="E37" s="20">
        <f>IF(Table1[[#This Row],[Total number of races]]=0,"",MAX(Table1[[#This Row],[Bounus Race Points]:[Thurlow 10]]))</f>
        <v>75.400000000000006</v>
      </c>
      <c r="F37" s="20">
        <f>IF(Table1[[#This Row],[Total number of races]]=0,"",MIN(Table1[[#This Row],[Bounus Race Points]:[Thurlow 10]]))</f>
        <v>49</v>
      </c>
      <c r="G37" s="20">
        <f>IF(Table1[[#This Row],[Total number of races]]=0,"",SUM(Table1[[#This Row],[Bounus Race Points]:[Thurlow 10]])/Table1[[#This Row],[Total number of races]])</f>
        <v>61.6</v>
      </c>
      <c r="H37" s="14"/>
      <c r="I37" s="21"/>
      <c r="J37" s="20"/>
      <c r="K37" s="19"/>
      <c r="L37" s="34">
        <v>60.4</v>
      </c>
      <c r="M37" s="34">
        <v>49</v>
      </c>
      <c r="N37" s="34"/>
      <c r="O37" s="34"/>
      <c r="P37" s="34"/>
      <c r="Q37" s="34">
        <v>75.400000000000006</v>
      </c>
      <c r="R37" s="34"/>
      <c r="S37" s="34"/>
      <c r="T37" s="34"/>
      <c r="U37" s="34"/>
      <c r="V37" s="34"/>
    </row>
    <row r="38" spans="1:22" s="12" customFormat="1" ht="28.5" customHeight="1" x14ac:dyDescent="0.25">
      <c r="A38" s="30" t="s">
        <v>63</v>
      </c>
      <c r="B38" s="22" t="s">
        <v>0</v>
      </c>
      <c r="C38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182.3</v>
      </c>
      <c r="D38" s="24">
        <f>COUNTA(Table1[[#This Row],[Bounus Race Points]:[Thurlow 10]])</f>
        <v>2</v>
      </c>
      <c r="E38" s="25">
        <f>IF(Table1[[#This Row],[Total number of races]]=0,"",MAX(Table1[[#This Row],[Bounus Race Points]:[Thurlow 10]]))</f>
        <v>63.8</v>
      </c>
      <c r="F38" s="25">
        <f>IF(Table1[[#This Row],[Total number of races]]=0,"",MIN(Table1[[#This Row],[Bounus Race Points]:[Thurlow 10]]))</f>
        <v>58.5</v>
      </c>
      <c r="G38" s="25">
        <f>IF(Table1[[#This Row],[Total number of races]]=0,"",SUM(Table1[[#This Row],[Bounus Race Points]:[Thurlow 10]])/Table1[[#This Row],[Total number of races]])</f>
        <v>61.15</v>
      </c>
      <c r="H38" s="15">
        <v>60</v>
      </c>
      <c r="I38" s="26"/>
      <c r="J38" s="25"/>
      <c r="K38" s="23"/>
      <c r="L38" s="37"/>
      <c r="M38" s="37"/>
      <c r="N38" s="37"/>
      <c r="O38" s="37"/>
      <c r="P38" s="37"/>
      <c r="Q38" s="37"/>
      <c r="R38" s="37"/>
      <c r="S38" s="37">
        <v>58.5</v>
      </c>
      <c r="T38" s="37">
        <v>63.8</v>
      </c>
      <c r="U38" s="37"/>
      <c r="V38" s="37"/>
    </row>
    <row r="39" spans="1:22" s="12" customFormat="1" ht="28.5" customHeight="1" x14ac:dyDescent="0.25">
      <c r="A39" s="12" t="s">
        <v>64</v>
      </c>
      <c r="B39" s="18" t="s">
        <v>1</v>
      </c>
      <c r="C39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172.4</v>
      </c>
      <c r="D39" s="5">
        <f>COUNTA(Table1[[#This Row],[Bounus Race Points]:[Thurlow 10]])</f>
        <v>2</v>
      </c>
      <c r="E39" s="20">
        <f>IF(Table1[[#This Row],[Total number of races]]=0,"",MAX(Table1[[#This Row],[Bounus Race Points]:[Thurlow 10]]))</f>
        <v>57</v>
      </c>
      <c r="F39" s="20">
        <f>IF(Table1[[#This Row],[Total number of races]]=0,"",MIN(Table1[[#This Row],[Bounus Race Points]:[Thurlow 10]]))</f>
        <v>55.4</v>
      </c>
      <c r="G39" s="20">
        <f>IF(Table1[[#This Row],[Total number of races]]=0,"",SUM(Table1[[#This Row],[Bounus Race Points]:[Thurlow 10]])/Table1[[#This Row],[Total number of races]])</f>
        <v>56.2</v>
      </c>
      <c r="H39" s="14">
        <v>60</v>
      </c>
      <c r="I39" s="21"/>
      <c r="J39" s="20"/>
      <c r="K39" s="19"/>
      <c r="L39" s="34"/>
      <c r="M39" s="34"/>
      <c r="N39" s="34"/>
      <c r="O39" s="34"/>
      <c r="P39" s="34"/>
      <c r="Q39" s="34">
        <v>55.4</v>
      </c>
      <c r="R39" s="34"/>
      <c r="S39" s="34"/>
      <c r="T39" s="34">
        <v>57</v>
      </c>
      <c r="U39" s="34"/>
      <c r="V39" s="34"/>
    </row>
    <row r="40" spans="1:22" s="12" customFormat="1" ht="28.5" customHeight="1" x14ac:dyDescent="0.25">
      <c r="A40" s="12" t="s">
        <v>65</v>
      </c>
      <c r="B40" s="18" t="s">
        <v>0</v>
      </c>
      <c r="C40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170.3</v>
      </c>
      <c r="D40" s="5">
        <f>COUNTA(Table1[[#This Row],[Bounus Race Points]:[Thurlow 10]])</f>
        <v>3</v>
      </c>
      <c r="E40" s="20">
        <f>IF(Table1[[#This Row],[Total number of races]]=0,"",MAX(Table1[[#This Row],[Bounus Race Points]:[Thurlow 10]]))</f>
        <v>63.3</v>
      </c>
      <c r="F40" s="20">
        <f>IF(Table1[[#This Row],[Total number of races]]=0,"",MIN(Table1[[#This Row],[Bounus Race Points]:[Thurlow 10]]))</f>
        <v>52.3</v>
      </c>
      <c r="G40" s="20">
        <f>IF(Table1[[#This Row],[Total number of races]]=0,"",SUM(Table1[[#This Row],[Bounus Race Points]:[Thurlow 10]])/Table1[[#This Row],[Total number of races]])</f>
        <v>56.766666666666673</v>
      </c>
      <c r="H40" s="14"/>
      <c r="I40" s="21"/>
      <c r="J40" s="20"/>
      <c r="K40" s="19"/>
      <c r="L40" s="34">
        <v>52.3</v>
      </c>
      <c r="M40" s="34"/>
      <c r="N40" s="34"/>
      <c r="O40" s="34"/>
      <c r="P40" s="34">
        <v>54.7</v>
      </c>
      <c r="Q40" s="34">
        <v>63.3</v>
      </c>
      <c r="R40" s="34"/>
      <c r="S40" s="34"/>
      <c r="T40" s="34"/>
      <c r="U40" s="34"/>
      <c r="V40" s="34"/>
    </row>
    <row r="41" spans="1:22" s="12" customFormat="1" ht="28.5" customHeight="1" x14ac:dyDescent="0.25">
      <c r="A41" s="12" t="s">
        <v>66</v>
      </c>
      <c r="B41" s="18" t="s">
        <v>0</v>
      </c>
      <c r="C41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168.6</v>
      </c>
      <c r="D41" s="5">
        <f>COUNTA(Table1[[#This Row],[Bounus Race Points]:[Thurlow 10]])</f>
        <v>3</v>
      </c>
      <c r="E41" s="20">
        <f>IF(Table1[[#This Row],[Total number of races]]=0,"",MAX(Table1[[#This Row],[Bounus Race Points]:[Thurlow 10]]))</f>
        <v>60.1</v>
      </c>
      <c r="F41" s="20">
        <f>IF(Table1[[#This Row],[Total number of races]]=0,"",MIN(Table1[[#This Row],[Bounus Race Points]:[Thurlow 10]]))</f>
        <v>52.1</v>
      </c>
      <c r="G41" s="20">
        <f>IF(Table1[[#This Row],[Total number of races]]=0,"",SUM(Table1[[#This Row],[Bounus Race Points]:[Thurlow 10]])/Table1[[#This Row],[Total number of races]])</f>
        <v>56.199999999999996</v>
      </c>
      <c r="H41" s="14"/>
      <c r="I41" s="21"/>
      <c r="J41" s="20"/>
      <c r="K41" s="19">
        <v>52.1</v>
      </c>
      <c r="L41" s="34">
        <v>60.1</v>
      </c>
      <c r="M41" s="34">
        <v>56.4</v>
      </c>
      <c r="N41" s="34"/>
      <c r="O41" s="34"/>
      <c r="P41" s="36"/>
      <c r="Q41" s="36"/>
      <c r="R41" s="36"/>
      <c r="S41" s="34"/>
      <c r="T41" s="34"/>
      <c r="U41" s="34"/>
      <c r="V41" s="34"/>
    </row>
    <row r="42" spans="1:22" s="12" customFormat="1" ht="28.5" customHeight="1" x14ac:dyDescent="0.25">
      <c r="A42" s="30" t="s">
        <v>67</v>
      </c>
      <c r="B42" s="22" t="s">
        <v>0</v>
      </c>
      <c r="C42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164.9</v>
      </c>
      <c r="D42" s="24">
        <f>COUNTA(Table1[[#This Row],[Bounus Race Points]:[Thurlow 10]])</f>
        <v>1</v>
      </c>
      <c r="E42" s="25">
        <f>IF(Table1[[#This Row],[Total number of races]]=0,"",MAX(Table1[[#This Row],[Bounus Race Points]:[Thurlow 10]]))</f>
        <v>64.900000000000006</v>
      </c>
      <c r="F42" s="25">
        <f>IF(Table1[[#This Row],[Total number of races]]=0,"",MIN(Table1[[#This Row],[Bounus Race Points]:[Thurlow 10]]))</f>
        <v>64.900000000000006</v>
      </c>
      <c r="G42" s="25">
        <f>IF(Table1[[#This Row],[Total number of races]]=0,"",SUM(Table1[[#This Row],[Bounus Race Points]:[Thurlow 10]])/Table1[[#This Row],[Total number of races]])</f>
        <v>64.900000000000006</v>
      </c>
      <c r="H42" s="15">
        <v>100</v>
      </c>
      <c r="I42" s="26"/>
      <c r="J42" s="25"/>
      <c r="K42" s="23"/>
      <c r="L42" s="37"/>
      <c r="M42" s="37"/>
      <c r="N42" s="37"/>
      <c r="O42" s="37"/>
      <c r="P42" s="37"/>
      <c r="Q42" s="37"/>
      <c r="R42" s="37"/>
      <c r="S42" s="37"/>
      <c r="T42" s="37">
        <v>64.900000000000006</v>
      </c>
      <c r="U42" s="37"/>
      <c r="V42" s="37"/>
    </row>
    <row r="43" spans="1:22" s="12" customFormat="1" ht="28.5" customHeight="1" x14ac:dyDescent="0.25">
      <c r="A43" s="12" t="s">
        <v>68</v>
      </c>
      <c r="B43" s="18" t="s">
        <v>1</v>
      </c>
      <c r="C43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164.1</v>
      </c>
      <c r="D43" s="5">
        <f>COUNTA(Table1[[#This Row],[Bounus Race Points]:[Thurlow 10]])</f>
        <v>1</v>
      </c>
      <c r="E43" s="20">
        <f>IF(Table1[[#This Row],[Total number of races]]=0,"",MAX(Table1[[#This Row],[Bounus Race Points]:[Thurlow 10]]))</f>
        <v>64.099999999999994</v>
      </c>
      <c r="F43" s="20">
        <f>IF(Table1[[#This Row],[Total number of races]]=0,"",MIN(Table1[[#This Row],[Bounus Race Points]:[Thurlow 10]]))</f>
        <v>64.099999999999994</v>
      </c>
      <c r="G43" s="20">
        <f>IF(Table1[[#This Row],[Total number of races]]=0,"",SUM(Table1[[#This Row],[Bounus Race Points]:[Thurlow 10]])/Table1[[#This Row],[Total number of races]])</f>
        <v>64.099999999999994</v>
      </c>
      <c r="H43" s="14">
        <v>100</v>
      </c>
      <c r="I43" s="21"/>
      <c r="J43" s="20"/>
      <c r="K43" s="19"/>
      <c r="L43" s="34">
        <v>64.099999999999994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2" customFormat="1" ht="28.5" customHeight="1" x14ac:dyDescent="0.25">
      <c r="A44" s="12" t="s">
        <v>69</v>
      </c>
      <c r="B44" s="18" t="s">
        <v>0</v>
      </c>
      <c r="C44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163.1</v>
      </c>
      <c r="D44" s="5">
        <f>COUNTA(Table1[[#This Row],[Bounus Race Points]:[Thurlow 10]])</f>
        <v>1</v>
      </c>
      <c r="E44" s="20">
        <f>IF(Table1[[#This Row],[Total number of races]]=0,"",MAX(Table1[[#This Row],[Bounus Race Points]:[Thurlow 10]]))</f>
        <v>63.1</v>
      </c>
      <c r="F44" s="20">
        <f>IF(Table1[[#This Row],[Total number of races]]=0,"",MIN(Table1[[#This Row],[Bounus Race Points]:[Thurlow 10]]))</f>
        <v>63.1</v>
      </c>
      <c r="G44" s="20">
        <f>IF(Table1[[#This Row],[Total number of races]]=0,"",SUM(Table1[[#This Row],[Bounus Race Points]:[Thurlow 10]])/Table1[[#This Row],[Total number of races]])</f>
        <v>63.1</v>
      </c>
      <c r="H44" s="14">
        <v>100</v>
      </c>
      <c r="I44" s="21"/>
      <c r="J44" s="20"/>
      <c r="K44" s="19"/>
      <c r="L44" s="34"/>
      <c r="M44" s="34">
        <v>63.1</v>
      </c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2" customFormat="1" ht="28.5" customHeight="1" x14ac:dyDescent="0.25">
      <c r="A45" s="12" t="s">
        <v>70</v>
      </c>
      <c r="B45" s="18" t="s">
        <v>1</v>
      </c>
      <c r="C45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160.69999999999999</v>
      </c>
      <c r="D45" s="5">
        <f>COUNTA(Table1[[#This Row],[Bounus Race Points]:[Thurlow 10]])</f>
        <v>1</v>
      </c>
      <c r="E45" s="20">
        <f>IF(Table1[[#This Row],[Total number of races]]=0,"",MAX(Table1[[#This Row],[Bounus Race Points]:[Thurlow 10]]))</f>
        <v>80.7</v>
      </c>
      <c r="F45" s="20">
        <f>IF(Table1[[#This Row],[Total number of races]]=0,"",MIN(Table1[[#This Row],[Bounus Race Points]:[Thurlow 10]]))</f>
        <v>80.7</v>
      </c>
      <c r="G45" s="20">
        <f>IF(Table1[[#This Row],[Total number of races]]=0,"",SUM(Table1[[#This Row],[Bounus Race Points]:[Thurlow 10]])/Table1[[#This Row],[Total number of races]])</f>
        <v>80.7</v>
      </c>
      <c r="H45" s="14">
        <v>80</v>
      </c>
      <c r="I45" s="21"/>
      <c r="J45" s="20"/>
      <c r="K45" s="19"/>
      <c r="L45" s="34"/>
      <c r="M45" s="34"/>
      <c r="N45" s="34">
        <v>80.7</v>
      </c>
      <c r="O45" s="34"/>
      <c r="P45" s="34"/>
      <c r="Q45" s="34"/>
      <c r="R45" s="34"/>
      <c r="S45" s="34"/>
      <c r="T45" s="34"/>
      <c r="U45" s="34"/>
      <c r="V45" s="34"/>
    </row>
    <row r="46" spans="1:22" s="12" customFormat="1" ht="28.5" customHeight="1" x14ac:dyDescent="0.25">
      <c r="A46" s="12" t="s">
        <v>71</v>
      </c>
      <c r="B46" s="18" t="s">
        <v>0</v>
      </c>
      <c r="C46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151.4</v>
      </c>
      <c r="D46" s="5">
        <f>COUNTA(Table1[[#This Row],[Bounus Race Points]:[Thurlow 10]])</f>
        <v>2</v>
      </c>
      <c r="E46" s="20">
        <f>IF(Table1[[#This Row],[Total number of races]]=0,"",MAX(Table1[[#This Row],[Bounus Race Points]:[Thurlow 10]]))</f>
        <v>88.2</v>
      </c>
      <c r="F46" s="20">
        <f>IF(Table1[[#This Row],[Total number of races]]=0,"",MIN(Table1[[#This Row],[Bounus Race Points]:[Thurlow 10]]))</f>
        <v>63.2</v>
      </c>
      <c r="G46" s="20">
        <f>IF(Table1[[#This Row],[Total number of races]]=0,"",SUM(Table1[[#This Row],[Bounus Race Points]:[Thurlow 10]])/Table1[[#This Row],[Total number of races]])</f>
        <v>75.7</v>
      </c>
      <c r="H46" s="14"/>
      <c r="I46" s="21"/>
      <c r="J46" s="20"/>
      <c r="K46" s="19">
        <v>63.2</v>
      </c>
      <c r="L46" s="34"/>
      <c r="M46" s="34"/>
      <c r="N46" s="34"/>
      <c r="O46" s="34">
        <v>88.2</v>
      </c>
      <c r="P46" s="34"/>
      <c r="Q46" s="34"/>
      <c r="R46" s="34"/>
      <c r="S46" s="34"/>
      <c r="T46" s="34"/>
      <c r="U46" s="34"/>
      <c r="V46" s="34"/>
    </row>
    <row r="47" spans="1:22" s="12" customFormat="1" ht="28.5" customHeight="1" x14ac:dyDescent="0.25">
      <c r="A47" s="12" t="s">
        <v>72</v>
      </c>
      <c r="B47" s="18" t="s">
        <v>0</v>
      </c>
      <c r="C47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150.9</v>
      </c>
      <c r="D47" s="5">
        <f>COUNTA(Table1[[#This Row],[Bounus Race Points]:[Thurlow 10]])</f>
        <v>2</v>
      </c>
      <c r="E47" s="20">
        <f>IF(Table1[[#This Row],[Total number of races]]=0,"",MAX(Table1[[#This Row],[Bounus Race Points]:[Thurlow 10]]))</f>
        <v>56.9</v>
      </c>
      <c r="F47" s="20">
        <f>IF(Table1[[#This Row],[Total number of races]]=0,"",MIN(Table1[[#This Row],[Bounus Race Points]:[Thurlow 10]]))</f>
        <v>54</v>
      </c>
      <c r="G47" s="20">
        <f>IF(Table1[[#This Row],[Total number of races]]=0,"",SUM(Table1[[#This Row],[Bounus Race Points]:[Thurlow 10]])/Table1[[#This Row],[Total number of races]])</f>
        <v>55.45</v>
      </c>
      <c r="H47" s="14">
        <v>40</v>
      </c>
      <c r="I47" s="21"/>
      <c r="J47" s="20"/>
      <c r="K47" s="19">
        <v>54</v>
      </c>
      <c r="L47" s="34">
        <v>56.9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2" customFormat="1" ht="28.5" customHeight="1" x14ac:dyDescent="0.25">
      <c r="A48" s="30" t="s">
        <v>73</v>
      </c>
      <c r="B48" s="22" t="s">
        <v>0</v>
      </c>
      <c r="C48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147.80000000000001</v>
      </c>
      <c r="D48" s="24">
        <f>COUNTA(Table1[[#This Row],[Bounus Race Points]:[Thurlow 10]])</f>
        <v>1</v>
      </c>
      <c r="E48" s="25">
        <f>IF(Table1[[#This Row],[Total number of races]]=0,"",MAX(Table1[[#This Row],[Bounus Race Points]:[Thurlow 10]]))</f>
        <v>47.8</v>
      </c>
      <c r="F48" s="25">
        <f>IF(Table1[[#This Row],[Total number of races]]=0,"",MIN(Table1[[#This Row],[Bounus Race Points]:[Thurlow 10]]))</f>
        <v>47.8</v>
      </c>
      <c r="G48" s="25">
        <f>IF(Table1[[#This Row],[Total number of races]]=0,"",SUM(Table1[[#This Row],[Bounus Race Points]:[Thurlow 10]])/Table1[[#This Row],[Total number of races]])</f>
        <v>47.8</v>
      </c>
      <c r="H48" s="15">
        <v>100</v>
      </c>
      <c r="I48" s="26"/>
      <c r="J48" s="25"/>
      <c r="K48" s="23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>
        <v>47.8</v>
      </c>
    </row>
    <row r="49" spans="1:22" s="12" customFormat="1" ht="28.5" customHeight="1" x14ac:dyDescent="0.25">
      <c r="A49" s="12" t="s">
        <v>74</v>
      </c>
      <c r="B49" s="18" t="s">
        <v>1</v>
      </c>
      <c r="C49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145.30000000000001</v>
      </c>
      <c r="D49" s="5">
        <f>COUNTA(Table1[[#This Row],[Bounus Race Points]:[Thurlow 10]])</f>
        <v>2</v>
      </c>
      <c r="E49" s="20">
        <f>IF(Table1[[#This Row],[Total number of races]]=0,"",MAX(Table1[[#This Row],[Bounus Race Points]:[Thurlow 10]]))</f>
        <v>85.2</v>
      </c>
      <c r="F49" s="20">
        <f>IF(Table1[[#This Row],[Total number of races]]=0,"",MIN(Table1[[#This Row],[Bounus Race Points]:[Thurlow 10]]))</f>
        <v>60.1</v>
      </c>
      <c r="G49" s="20">
        <f>IF(Table1[[#This Row],[Total number of races]]=0,"",SUM(Table1[[#This Row],[Bounus Race Points]:[Thurlow 10]])/Table1[[#This Row],[Total number of races]])</f>
        <v>72.650000000000006</v>
      </c>
      <c r="H49" s="14"/>
      <c r="I49" s="21"/>
      <c r="J49" s="20"/>
      <c r="K49" s="19"/>
      <c r="L49" s="34"/>
      <c r="M49" s="34"/>
      <c r="N49" s="34"/>
      <c r="O49" s="34"/>
      <c r="P49" s="34">
        <v>60.1</v>
      </c>
      <c r="Q49" s="34">
        <v>85.2</v>
      </c>
      <c r="R49" s="34"/>
      <c r="S49" s="34"/>
      <c r="T49" s="34"/>
      <c r="U49" s="34"/>
      <c r="V49" s="34"/>
    </row>
    <row r="50" spans="1:22" s="12" customFormat="1" ht="28.5" customHeight="1" x14ac:dyDescent="0.25">
      <c r="A50" s="30" t="s">
        <v>105</v>
      </c>
      <c r="B50" s="22" t="s">
        <v>0</v>
      </c>
      <c r="C50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144.30000000000001</v>
      </c>
      <c r="D50" s="24">
        <f>COUNTA(Table1[[#This Row],[Bounus Race Points]:[Thurlow 10]])</f>
        <v>1</v>
      </c>
      <c r="E50" s="25">
        <f>IF(Table1[[#This Row],[Total number of races]]=0,"",MAX(Table1[[#This Row],[Bounus Race Points]:[Thurlow 10]]))</f>
        <v>64.3</v>
      </c>
      <c r="F50" s="25">
        <f>IF(Table1[[#This Row],[Total number of races]]=0,"",MIN(Table1[[#This Row],[Bounus Race Points]:[Thurlow 10]]))</f>
        <v>64.3</v>
      </c>
      <c r="G50" s="25">
        <f>IF(Table1[[#This Row],[Total number of races]]=0,"",SUM(Table1[[#This Row],[Bounus Race Points]:[Thurlow 10]])/Table1[[#This Row],[Total number of races]])</f>
        <v>64.3</v>
      </c>
      <c r="H50" s="15">
        <v>80</v>
      </c>
      <c r="I50" s="26"/>
      <c r="J50" s="25"/>
      <c r="K50" s="23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>
        <v>64.3</v>
      </c>
    </row>
    <row r="51" spans="1:22" s="12" customFormat="1" ht="28.5" customHeight="1" x14ac:dyDescent="0.25">
      <c r="A51" s="12" t="s">
        <v>75</v>
      </c>
      <c r="B51" s="18" t="s">
        <v>0</v>
      </c>
      <c r="C51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143.19999999999999</v>
      </c>
      <c r="D51" s="5">
        <f>COUNTA(Table1[[#This Row],[Bounus Race Points]:[Thurlow 10]])</f>
        <v>2</v>
      </c>
      <c r="E51" s="20">
        <f>IF(Table1[[#This Row],[Total number of races]]=0,"",MAX(Table1[[#This Row],[Bounus Race Points]:[Thurlow 10]]))</f>
        <v>81.599999999999994</v>
      </c>
      <c r="F51" s="20">
        <f>IF(Table1[[#This Row],[Total number of races]]=0,"",MIN(Table1[[#This Row],[Bounus Race Points]:[Thurlow 10]]))</f>
        <v>61.6</v>
      </c>
      <c r="G51" s="20">
        <f>IF(Table1[[#This Row],[Total number of races]]=0,"",SUM(Table1[[#This Row],[Bounus Race Points]:[Thurlow 10]])/Table1[[#This Row],[Total number of races]])</f>
        <v>71.599999999999994</v>
      </c>
      <c r="H51" s="14"/>
      <c r="I51" s="21"/>
      <c r="J51" s="20"/>
      <c r="K51" s="19"/>
      <c r="L51" s="34">
        <v>61.6</v>
      </c>
      <c r="M51" s="34"/>
      <c r="N51" s="34"/>
      <c r="O51" s="34"/>
      <c r="P51" s="34"/>
      <c r="Q51" s="34">
        <v>81.599999999999994</v>
      </c>
      <c r="R51" s="34"/>
      <c r="S51" s="34"/>
      <c r="T51" s="34"/>
      <c r="U51" s="34"/>
      <c r="V51" s="34"/>
    </row>
    <row r="52" spans="1:22" s="12" customFormat="1" ht="28.5" customHeight="1" x14ac:dyDescent="0.25">
      <c r="A52" s="12" t="s">
        <v>76</v>
      </c>
      <c r="B52" s="18" t="s">
        <v>1</v>
      </c>
      <c r="C52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142.80000000000001</v>
      </c>
      <c r="D52" s="5">
        <f>COUNTA(Table1[[#This Row],[Bounus Race Points]:[Thurlow 10]])</f>
        <v>2</v>
      </c>
      <c r="E52" s="20">
        <f>IF(Table1[[#This Row],[Total number of races]]=0,"",MAX(Table1[[#This Row],[Bounus Race Points]:[Thurlow 10]]))</f>
        <v>67.8</v>
      </c>
      <c r="F52" s="20">
        <f>IF(Table1[[#This Row],[Total number of races]]=0,"",MIN(Table1[[#This Row],[Bounus Race Points]:[Thurlow 10]]))</f>
        <v>35</v>
      </c>
      <c r="G52" s="20">
        <f>IF(Table1[[#This Row],[Total number of races]]=0,"",SUM(Table1[[#This Row],[Bounus Race Points]:[Thurlow 10]])/Table1[[#This Row],[Total number of races]])</f>
        <v>51.4</v>
      </c>
      <c r="H52" s="14">
        <v>40</v>
      </c>
      <c r="I52" s="21"/>
      <c r="J52" s="20"/>
      <c r="K52" s="19"/>
      <c r="L52" s="34"/>
      <c r="M52" s="34">
        <v>35</v>
      </c>
      <c r="N52" s="34"/>
      <c r="O52" s="34"/>
      <c r="P52" s="34"/>
      <c r="Q52" s="34">
        <v>67.8</v>
      </c>
      <c r="R52" s="34"/>
      <c r="S52" s="34"/>
      <c r="T52" s="34"/>
      <c r="U52" s="34"/>
      <c r="V52" s="34"/>
    </row>
    <row r="53" spans="1:22" s="12" customFormat="1" ht="28.5" customHeight="1" x14ac:dyDescent="0.25">
      <c r="A53" s="12" t="s">
        <v>77</v>
      </c>
      <c r="B53" s="18" t="s">
        <v>1</v>
      </c>
      <c r="C53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140.89999999999998</v>
      </c>
      <c r="D53" s="5">
        <f>COUNTA(Table1[[#This Row],[Bounus Race Points]:[Thurlow 10]])</f>
        <v>3</v>
      </c>
      <c r="E53" s="20">
        <f>IF(Table1[[#This Row],[Total number of races]]=0,"",MAX(Table1[[#This Row],[Bounus Race Points]:[Thurlow 10]]))</f>
        <v>62.6</v>
      </c>
      <c r="F53" s="20">
        <f>IF(Table1[[#This Row],[Total number of races]]=0,"",MIN(Table1[[#This Row],[Bounus Race Points]:[Thurlow 10]]))</f>
        <v>38.799999999999997</v>
      </c>
      <c r="G53" s="20">
        <f>IF(Table1[[#This Row],[Total number of races]]=0,"",SUM(Table1[[#This Row],[Bounus Race Points]:[Thurlow 10]])/Table1[[#This Row],[Total number of races]])</f>
        <v>46.966666666666661</v>
      </c>
      <c r="H53" s="14"/>
      <c r="I53" s="21"/>
      <c r="J53" s="20"/>
      <c r="K53" s="19"/>
      <c r="L53" s="34">
        <v>39.5</v>
      </c>
      <c r="M53" s="34"/>
      <c r="N53" s="34"/>
      <c r="O53" s="34"/>
      <c r="P53" s="34"/>
      <c r="Q53" s="34">
        <v>62.6</v>
      </c>
      <c r="R53" s="34"/>
      <c r="S53" s="34"/>
      <c r="T53" s="34">
        <v>38.799999999999997</v>
      </c>
      <c r="U53" s="34"/>
      <c r="V53" s="34"/>
    </row>
    <row r="54" spans="1:22" s="12" customFormat="1" ht="28.5" customHeight="1" x14ac:dyDescent="0.25">
      <c r="A54" s="12" t="s">
        <v>78</v>
      </c>
      <c r="B54" s="18" t="s">
        <v>0</v>
      </c>
      <c r="C54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140.30000000000001</v>
      </c>
      <c r="D54" s="5">
        <f>COUNTA(Table1[[#This Row],[Bounus Race Points]:[Thurlow 10]])</f>
        <v>1</v>
      </c>
      <c r="E54" s="20">
        <f>IF(Table1[[#This Row],[Total number of races]]=0,"",MAX(Table1[[#This Row],[Bounus Race Points]:[Thurlow 10]]))</f>
        <v>80.3</v>
      </c>
      <c r="F54" s="20">
        <f>IF(Table1[[#This Row],[Total number of races]]=0,"",MIN(Table1[[#This Row],[Bounus Race Points]:[Thurlow 10]]))</f>
        <v>80.3</v>
      </c>
      <c r="G54" s="20">
        <f>IF(Table1[[#This Row],[Total number of races]]=0,"",SUM(Table1[[#This Row],[Bounus Race Points]:[Thurlow 10]])/Table1[[#This Row],[Total number of races]])</f>
        <v>80.3</v>
      </c>
      <c r="H54" s="14">
        <v>60</v>
      </c>
      <c r="I54" s="21"/>
      <c r="J54" s="20"/>
      <c r="K54" s="19"/>
      <c r="L54" s="34"/>
      <c r="M54" s="34"/>
      <c r="N54" s="34"/>
      <c r="O54" s="34"/>
      <c r="P54" s="34"/>
      <c r="Q54" s="34">
        <v>80.3</v>
      </c>
      <c r="R54" s="34"/>
      <c r="S54" s="34"/>
      <c r="T54" s="34"/>
      <c r="U54" s="34"/>
      <c r="V54" s="34"/>
    </row>
    <row r="55" spans="1:22" s="12" customFormat="1" ht="28.5" customHeight="1" x14ac:dyDescent="0.25">
      <c r="A55" s="12" t="s">
        <v>79</v>
      </c>
      <c r="B55" s="18" t="s">
        <v>0</v>
      </c>
      <c r="C55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139.19999999999999</v>
      </c>
      <c r="D55" s="5">
        <f>COUNTA(Table1[[#This Row],[Bounus Race Points]:[Thurlow 10]])</f>
        <v>1</v>
      </c>
      <c r="E55" s="20">
        <f>IF(Table1[[#This Row],[Total number of races]]=0,"",MAX(Table1[[#This Row],[Bounus Race Points]:[Thurlow 10]]))</f>
        <v>79.2</v>
      </c>
      <c r="F55" s="20">
        <f>IF(Table1[[#This Row],[Total number of races]]=0,"",MIN(Table1[[#This Row],[Bounus Race Points]:[Thurlow 10]]))</f>
        <v>79.2</v>
      </c>
      <c r="G55" s="20">
        <f>IF(Table1[[#This Row],[Total number of races]]=0,"",SUM(Table1[[#This Row],[Bounus Race Points]:[Thurlow 10]])/Table1[[#This Row],[Total number of races]])</f>
        <v>79.2</v>
      </c>
      <c r="H55" s="14">
        <v>60</v>
      </c>
      <c r="I55" s="21"/>
      <c r="J55" s="20"/>
      <c r="K55" s="19"/>
      <c r="L55" s="34"/>
      <c r="M55" s="34"/>
      <c r="N55" s="34"/>
      <c r="O55" s="34"/>
      <c r="P55" s="34"/>
      <c r="Q55" s="34">
        <v>79.2</v>
      </c>
      <c r="R55" s="34"/>
      <c r="S55" s="34"/>
      <c r="T55" s="34"/>
      <c r="U55" s="34"/>
      <c r="V55" s="34"/>
    </row>
    <row r="56" spans="1:22" s="12" customFormat="1" ht="28.5" customHeight="1" x14ac:dyDescent="0.25">
      <c r="A56" s="30" t="s">
        <v>80</v>
      </c>
      <c r="B56" s="22" t="s">
        <v>1</v>
      </c>
      <c r="C56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137.4</v>
      </c>
      <c r="D56" s="24">
        <f>COUNTA(Table1[[#This Row],[Bounus Race Points]:[Thurlow 10]])</f>
        <v>1</v>
      </c>
      <c r="E56" s="25">
        <f>IF(Table1[[#This Row],[Total number of races]]=0,"",MAX(Table1[[#This Row],[Bounus Race Points]:[Thurlow 10]]))</f>
        <v>57.4</v>
      </c>
      <c r="F56" s="25">
        <f>IF(Table1[[#This Row],[Total number of races]]=0,"",MIN(Table1[[#This Row],[Bounus Race Points]:[Thurlow 10]]))</f>
        <v>57.4</v>
      </c>
      <c r="G56" s="25">
        <f>IF(Table1[[#This Row],[Total number of races]]=0,"",SUM(Table1[[#This Row],[Bounus Race Points]:[Thurlow 10]])/Table1[[#This Row],[Total number of races]])</f>
        <v>57.4</v>
      </c>
      <c r="H56" s="15">
        <v>80</v>
      </c>
      <c r="I56" s="26"/>
      <c r="J56" s="25"/>
      <c r="K56" s="23"/>
      <c r="L56" s="37"/>
      <c r="M56" s="37"/>
      <c r="N56" s="37"/>
      <c r="O56" s="37"/>
      <c r="P56" s="37"/>
      <c r="Q56" s="37"/>
      <c r="R56" s="37"/>
      <c r="S56" s="37"/>
      <c r="T56" s="37">
        <v>57.4</v>
      </c>
      <c r="U56" s="37"/>
      <c r="V56" s="37"/>
    </row>
    <row r="57" spans="1:22" s="12" customFormat="1" ht="28.5" customHeight="1" x14ac:dyDescent="0.25">
      <c r="A57" s="30" t="s">
        <v>81</v>
      </c>
      <c r="B57" s="22" t="s">
        <v>0</v>
      </c>
      <c r="C57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129.4</v>
      </c>
      <c r="D57" s="24">
        <f>COUNTA(Table1[[#This Row],[Bounus Race Points]:[Thurlow 10]])</f>
        <v>2</v>
      </c>
      <c r="E57" s="25">
        <f>IF(Table1[[#This Row],[Total number of races]]=0,"",MAX(Table1[[#This Row],[Bounus Race Points]:[Thurlow 10]]))</f>
        <v>67.3</v>
      </c>
      <c r="F57" s="25">
        <f>IF(Table1[[#This Row],[Total number of races]]=0,"",MIN(Table1[[#This Row],[Bounus Race Points]:[Thurlow 10]]))</f>
        <v>62.1</v>
      </c>
      <c r="G57" s="25">
        <f>IF(Table1[[#This Row],[Total number of races]]=0,"",SUM(Table1[[#This Row],[Bounus Race Points]:[Thurlow 10]])/Table1[[#This Row],[Total number of races]])</f>
        <v>64.7</v>
      </c>
      <c r="H57" s="15"/>
      <c r="I57" s="26"/>
      <c r="J57" s="25"/>
      <c r="K57" s="23"/>
      <c r="L57" s="37"/>
      <c r="M57" s="37"/>
      <c r="N57" s="37"/>
      <c r="O57" s="37"/>
      <c r="P57" s="37"/>
      <c r="Q57" s="37"/>
      <c r="R57" s="37"/>
      <c r="S57" s="37"/>
      <c r="T57" s="37">
        <v>67.3</v>
      </c>
      <c r="U57" s="37"/>
      <c r="V57" s="37">
        <v>62.1</v>
      </c>
    </row>
    <row r="58" spans="1:22" s="12" customFormat="1" ht="28.5" customHeight="1" x14ac:dyDescent="0.25">
      <c r="A58" s="12" t="s">
        <v>82</v>
      </c>
      <c r="B58" s="18" t="s">
        <v>1</v>
      </c>
      <c r="C58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127.2</v>
      </c>
      <c r="D58" s="5">
        <f>COUNTA(Table1[[#This Row],[Bounus Race Points]:[Thurlow 10]])</f>
        <v>2</v>
      </c>
      <c r="E58" s="20">
        <f>IF(Table1[[#This Row],[Total number of races]]=0,"",MAX(Table1[[#This Row],[Bounus Race Points]:[Thurlow 10]]))</f>
        <v>66.2</v>
      </c>
      <c r="F58" s="20">
        <f>IF(Table1[[#This Row],[Total number of races]]=0,"",MIN(Table1[[#This Row],[Bounus Race Points]:[Thurlow 10]]))</f>
        <v>41</v>
      </c>
      <c r="G58" s="20">
        <f>IF(Table1[[#This Row],[Total number of races]]=0,"",SUM(Table1[[#This Row],[Bounus Race Points]:[Thurlow 10]])/Table1[[#This Row],[Total number of races]])</f>
        <v>53.6</v>
      </c>
      <c r="H58" s="14">
        <v>20</v>
      </c>
      <c r="I58" s="21"/>
      <c r="J58" s="20"/>
      <c r="K58" s="19"/>
      <c r="L58" s="34"/>
      <c r="M58" s="34">
        <v>41</v>
      </c>
      <c r="N58" s="34"/>
      <c r="O58" s="34"/>
      <c r="P58" s="34"/>
      <c r="Q58" s="34">
        <v>66.2</v>
      </c>
      <c r="R58" s="34"/>
      <c r="S58" s="34"/>
      <c r="T58" s="34"/>
      <c r="U58" s="34"/>
      <c r="V58" s="34"/>
    </row>
    <row r="59" spans="1:22" s="12" customFormat="1" ht="28.5" customHeight="1" x14ac:dyDescent="0.25">
      <c r="A59" s="12" t="s">
        <v>83</v>
      </c>
      <c r="B59" s="18" t="s">
        <v>1</v>
      </c>
      <c r="C59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126</v>
      </c>
      <c r="D59" s="5">
        <f>COUNTA(Table1[[#This Row],[Bounus Race Points]:[Thurlow 10]])</f>
        <v>2</v>
      </c>
      <c r="E59" s="20">
        <f>IF(Table1[[#This Row],[Total number of races]]=0,"",MAX(Table1[[#This Row],[Bounus Race Points]:[Thurlow 10]]))</f>
        <v>74.2</v>
      </c>
      <c r="F59" s="20">
        <f>IF(Table1[[#This Row],[Total number of races]]=0,"",MIN(Table1[[#This Row],[Bounus Race Points]:[Thurlow 10]]))</f>
        <v>51.8</v>
      </c>
      <c r="G59" s="20">
        <f>IF(Table1[[#This Row],[Total number of races]]=0,"",SUM(Table1[[#This Row],[Bounus Race Points]:[Thurlow 10]])/Table1[[#This Row],[Total number of races]])</f>
        <v>63</v>
      </c>
      <c r="H59" s="14"/>
      <c r="I59" s="21"/>
      <c r="J59" s="20"/>
      <c r="K59" s="19"/>
      <c r="L59" s="34"/>
      <c r="M59" s="34"/>
      <c r="N59" s="34"/>
      <c r="O59" s="34"/>
      <c r="P59" s="34">
        <v>51.8</v>
      </c>
      <c r="Q59" s="34">
        <v>74.2</v>
      </c>
      <c r="R59" s="34"/>
      <c r="S59" s="34"/>
      <c r="T59" s="34"/>
      <c r="U59" s="34"/>
      <c r="V59" s="34"/>
    </row>
    <row r="60" spans="1:22" s="12" customFormat="1" ht="28.5" customHeight="1" x14ac:dyDescent="0.25">
      <c r="A60" s="30" t="s">
        <v>84</v>
      </c>
      <c r="B60" s="22" t="s">
        <v>0</v>
      </c>
      <c r="C60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123.9</v>
      </c>
      <c r="D60" s="24">
        <f>COUNTA(Table1[[#This Row],[Bounus Race Points]:[Thurlow 10]])</f>
        <v>1</v>
      </c>
      <c r="E60" s="25">
        <f>IF(Table1[[#This Row],[Total number of races]]=0,"",MAX(Table1[[#This Row],[Bounus Race Points]:[Thurlow 10]]))</f>
        <v>83.9</v>
      </c>
      <c r="F60" s="25">
        <f>IF(Table1[[#This Row],[Total number of races]]=0,"",MIN(Table1[[#This Row],[Bounus Race Points]:[Thurlow 10]]))</f>
        <v>83.9</v>
      </c>
      <c r="G60" s="25">
        <f>IF(Table1[[#This Row],[Total number of races]]=0,"",SUM(Table1[[#This Row],[Bounus Race Points]:[Thurlow 10]])/Table1[[#This Row],[Total number of races]])</f>
        <v>83.9</v>
      </c>
      <c r="H60" s="15">
        <v>40</v>
      </c>
      <c r="I60" s="26"/>
      <c r="J60" s="25"/>
      <c r="K60" s="23"/>
      <c r="L60" s="37"/>
      <c r="M60" s="37"/>
      <c r="N60" s="37"/>
      <c r="O60" s="37"/>
      <c r="P60" s="37"/>
      <c r="Q60" s="37"/>
      <c r="R60" s="37">
        <v>83.9</v>
      </c>
      <c r="S60" s="37"/>
      <c r="T60" s="37"/>
      <c r="U60" s="37"/>
      <c r="V60" s="37"/>
    </row>
    <row r="61" spans="1:22" s="12" customFormat="1" ht="28.5" customHeight="1" x14ac:dyDescent="0.25">
      <c r="A61" s="12" t="s">
        <v>85</v>
      </c>
      <c r="B61" s="18" t="s">
        <v>1</v>
      </c>
      <c r="C61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123.2</v>
      </c>
      <c r="D61" s="5">
        <f>COUNTA(Table1[[#This Row],[Bounus Race Points]:[Thurlow 10]])</f>
        <v>2</v>
      </c>
      <c r="E61" s="20">
        <f>IF(Table1[[#This Row],[Total number of races]]=0,"",MAX(Table1[[#This Row],[Bounus Race Points]:[Thurlow 10]]))</f>
        <v>62.1</v>
      </c>
      <c r="F61" s="20">
        <f>IF(Table1[[#This Row],[Total number of races]]=0,"",MIN(Table1[[#This Row],[Bounus Race Points]:[Thurlow 10]]))</f>
        <v>61.1</v>
      </c>
      <c r="G61" s="20">
        <f>IF(Table1[[#This Row],[Total number of races]]=0,"",SUM(Table1[[#This Row],[Bounus Race Points]:[Thurlow 10]])/Table1[[#This Row],[Total number of races]])</f>
        <v>61.6</v>
      </c>
      <c r="H61" s="14"/>
      <c r="I61" s="21"/>
      <c r="J61" s="20"/>
      <c r="K61" s="19">
        <v>61.1</v>
      </c>
      <c r="L61" s="34">
        <v>62.1</v>
      </c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2" customFormat="1" ht="28.5" customHeight="1" x14ac:dyDescent="0.25">
      <c r="A62" s="12" t="s">
        <v>86</v>
      </c>
      <c r="B62" s="18" t="s">
        <v>1</v>
      </c>
      <c r="C62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122.8</v>
      </c>
      <c r="D62" s="5">
        <f>COUNTA(Table1[[#This Row],[Bounus Race Points]:[Thurlow 10]])</f>
        <v>1</v>
      </c>
      <c r="E62" s="20">
        <f>IF(Table1[[#This Row],[Total number of races]]=0,"",MAX(Table1[[#This Row],[Bounus Race Points]:[Thurlow 10]]))</f>
        <v>42.8</v>
      </c>
      <c r="F62" s="20">
        <f>IF(Table1[[#This Row],[Total number of races]]=0,"",MIN(Table1[[#This Row],[Bounus Race Points]:[Thurlow 10]]))</f>
        <v>42.8</v>
      </c>
      <c r="G62" s="20">
        <f>IF(Table1[[#This Row],[Total number of races]]=0,"",SUM(Table1[[#This Row],[Bounus Race Points]:[Thurlow 10]])/Table1[[#This Row],[Total number of races]])</f>
        <v>42.8</v>
      </c>
      <c r="H62" s="14">
        <v>80</v>
      </c>
      <c r="I62" s="21"/>
      <c r="J62" s="20"/>
      <c r="K62" s="19"/>
      <c r="L62" s="34"/>
      <c r="M62" s="34">
        <v>42.8</v>
      </c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2" customFormat="1" ht="28.5" customHeight="1" x14ac:dyDescent="0.25">
      <c r="A63" s="12" t="s">
        <v>87</v>
      </c>
      <c r="B63" s="18" t="s">
        <v>1</v>
      </c>
      <c r="C63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122.4</v>
      </c>
      <c r="D63" s="5">
        <f>COUNTA(Table1[[#This Row],[Bounus Race Points]:[Thurlow 10]])</f>
        <v>2</v>
      </c>
      <c r="E63" s="20">
        <f>IF(Table1[[#This Row],[Total number of races]]=0,"",MAX(Table1[[#This Row],[Bounus Race Points]:[Thurlow 10]]))</f>
        <v>66.8</v>
      </c>
      <c r="F63" s="20">
        <f>IF(Table1[[#This Row],[Total number of races]]=0,"",MIN(Table1[[#This Row],[Bounus Race Points]:[Thurlow 10]]))</f>
        <v>55.6</v>
      </c>
      <c r="G63" s="20">
        <f>IF(Table1[[#This Row],[Total number of races]]=0,"",SUM(Table1[[#This Row],[Bounus Race Points]:[Thurlow 10]])/Table1[[#This Row],[Total number of races]])</f>
        <v>61.2</v>
      </c>
      <c r="H63" s="14"/>
      <c r="I63" s="21"/>
      <c r="J63" s="20"/>
      <c r="K63" s="19">
        <v>55.6</v>
      </c>
      <c r="L63" s="34"/>
      <c r="M63" s="34"/>
      <c r="N63" s="34"/>
      <c r="O63" s="34"/>
      <c r="P63" s="34"/>
      <c r="Q63" s="34"/>
      <c r="R63" s="34"/>
      <c r="S63" s="34"/>
      <c r="T63" s="34">
        <v>66.8</v>
      </c>
      <c r="U63" s="34"/>
      <c r="V63" s="34"/>
    </row>
    <row r="64" spans="1:22" s="12" customFormat="1" ht="28.5" customHeight="1" x14ac:dyDescent="0.25">
      <c r="A64" s="30" t="s">
        <v>88</v>
      </c>
      <c r="B64" s="22" t="s">
        <v>1</v>
      </c>
      <c r="C64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118.6</v>
      </c>
      <c r="D64" s="24">
        <f>COUNTA(Table1[[#This Row],[Bounus Race Points]:[Thurlow 10]])</f>
        <v>1</v>
      </c>
      <c r="E64" s="25">
        <f>IF(Table1[[#This Row],[Total number of races]]=0,"",MAX(Table1[[#This Row],[Bounus Race Points]:[Thurlow 10]]))</f>
        <v>58.6</v>
      </c>
      <c r="F64" s="25">
        <f>IF(Table1[[#This Row],[Total number of races]]=0,"",MIN(Table1[[#This Row],[Bounus Race Points]:[Thurlow 10]]))</f>
        <v>58.6</v>
      </c>
      <c r="G64" s="25">
        <f>IF(Table1[[#This Row],[Total number of races]]=0,"",SUM(Table1[[#This Row],[Bounus Race Points]:[Thurlow 10]])/Table1[[#This Row],[Total number of races]])</f>
        <v>58.6</v>
      </c>
      <c r="H64" s="15">
        <v>60</v>
      </c>
      <c r="I64" s="26"/>
      <c r="J64" s="25"/>
      <c r="K64" s="23"/>
      <c r="L64" s="37"/>
      <c r="M64" s="37"/>
      <c r="N64" s="37"/>
      <c r="O64" s="37"/>
      <c r="P64" s="37"/>
      <c r="Q64" s="37"/>
      <c r="R64" s="37"/>
      <c r="S64" s="37"/>
      <c r="T64" s="37">
        <v>58.6</v>
      </c>
      <c r="U64" s="37"/>
      <c r="V64" s="37"/>
    </row>
    <row r="65" spans="1:22" s="12" customFormat="1" ht="28.5" customHeight="1" x14ac:dyDescent="0.25">
      <c r="A65" s="30" t="s">
        <v>89</v>
      </c>
      <c r="B65" s="22" t="s">
        <v>1</v>
      </c>
      <c r="C65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115.1</v>
      </c>
      <c r="D65" s="24">
        <f>COUNTA(Table1[[#This Row],[Bounus Race Points]:[Thurlow 10]])</f>
        <v>1</v>
      </c>
      <c r="E65" s="25">
        <f>IF(Table1[[#This Row],[Total number of races]]=0,"",MAX(Table1[[#This Row],[Bounus Race Points]:[Thurlow 10]]))</f>
        <v>55.1</v>
      </c>
      <c r="F65" s="25">
        <f>IF(Table1[[#This Row],[Total number of races]]=0,"",MIN(Table1[[#This Row],[Bounus Race Points]:[Thurlow 10]]))</f>
        <v>55.1</v>
      </c>
      <c r="G65" s="25">
        <f>IF(Table1[[#This Row],[Total number of races]]=0,"",SUM(Table1[[#This Row],[Bounus Race Points]:[Thurlow 10]])/Table1[[#This Row],[Total number of races]])</f>
        <v>55.1</v>
      </c>
      <c r="H65" s="15">
        <v>60</v>
      </c>
      <c r="I65" s="26"/>
      <c r="J65" s="25"/>
      <c r="K65" s="23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>
        <v>55.1</v>
      </c>
    </row>
    <row r="66" spans="1:22" s="12" customFormat="1" ht="28.5" customHeight="1" x14ac:dyDescent="0.25">
      <c r="A66" s="12" t="s">
        <v>90</v>
      </c>
      <c r="B66" s="18" t="s">
        <v>0</v>
      </c>
      <c r="C66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111</v>
      </c>
      <c r="D66" s="5">
        <f>COUNTA(Table1[[#This Row],[Bounus Race Points]:[Thurlow 10]])</f>
        <v>2</v>
      </c>
      <c r="E66" s="20">
        <f>IF(Table1[[#This Row],[Total number of races]]=0,"",MAX(Table1[[#This Row],[Bounus Race Points]:[Thurlow 10]]))</f>
        <v>58</v>
      </c>
      <c r="F66" s="20">
        <f>IF(Table1[[#This Row],[Total number of races]]=0,"",MIN(Table1[[#This Row],[Bounus Race Points]:[Thurlow 10]]))</f>
        <v>53</v>
      </c>
      <c r="G66" s="20">
        <f>IF(Table1[[#This Row],[Total number of races]]=0,"",SUM(Table1[[#This Row],[Bounus Race Points]:[Thurlow 10]])/Table1[[#This Row],[Total number of races]])</f>
        <v>55.5</v>
      </c>
      <c r="H66" s="14"/>
      <c r="I66" s="21"/>
      <c r="J66" s="20"/>
      <c r="K66" s="19">
        <v>53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>
        <v>58</v>
      </c>
    </row>
    <row r="67" spans="1:22" s="12" customFormat="1" ht="28.5" customHeight="1" x14ac:dyDescent="0.25">
      <c r="A67" s="12" t="s">
        <v>91</v>
      </c>
      <c r="B67" s="18" t="s">
        <v>1</v>
      </c>
      <c r="C67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107.6</v>
      </c>
      <c r="D67" s="5">
        <f>COUNTA(Table1[[#This Row],[Bounus Race Points]:[Thurlow 10]])</f>
        <v>2</v>
      </c>
      <c r="E67" s="20">
        <f>IF(Table1[[#This Row],[Total number of races]]=0,"",MAX(Table1[[#This Row],[Bounus Race Points]:[Thurlow 10]]))</f>
        <v>67.5</v>
      </c>
      <c r="F67" s="20">
        <f>IF(Table1[[#This Row],[Total number of races]]=0,"",MIN(Table1[[#This Row],[Bounus Race Points]:[Thurlow 10]]))</f>
        <v>40.1</v>
      </c>
      <c r="G67" s="20">
        <f>IF(Table1[[#This Row],[Total number of races]]=0,"",SUM(Table1[[#This Row],[Bounus Race Points]:[Thurlow 10]])/Table1[[#This Row],[Total number of races]])</f>
        <v>53.8</v>
      </c>
      <c r="H67" s="14"/>
      <c r="I67" s="21"/>
      <c r="J67" s="20"/>
      <c r="K67" s="19"/>
      <c r="L67" s="34"/>
      <c r="M67" s="34">
        <v>40.1</v>
      </c>
      <c r="N67" s="34"/>
      <c r="O67" s="34"/>
      <c r="P67" s="34"/>
      <c r="Q67" s="34">
        <v>67.5</v>
      </c>
      <c r="R67" s="34"/>
      <c r="S67" s="34"/>
      <c r="T67" s="34"/>
      <c r="U67" s="34"/>
      <c r="V67" s="34"/>
    </row>
    <row r="68" spans="1:22" s="12" customFormat="1" ht="28.5" customHeight="1" x14ac:dyDescent="0.25">
      <c r="A68" s="30" t="s">
        <v>92</v>
      </c>
      <c r="B68" s="22" t="s">
        <v>1</v>
      </c>
      <c r="C68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106.69999999999999</v>
      </c>
      <c r="D68" s="24">
        <f>COUNTA(Table1[[#This Row],[Bounus Race Points]:[Thurlow 10]])</f>
        <v>2</v>
      </c>
      <c r="E68" s="25">
        <f>IF(Table1[[#This Row],[Total number of races]]=0,"",MAX(Table1[[#This Row],[Bounus Race Points]:[Thurlow 10]]))</f>
        <v>53.8</v>
      </c>
      <c r="F68" s="25">
        <f>IF(Table1[[#This Row],[Total number of races]]=0,"",MIN(Table1[[#This Row],[Bounus Race Points]:[Thurlow 10]]))</f>
        <v>52.9</v>
      </c>
      <c r="G68" s="25">
        <f>IF(Table1[[#This Row],[Total number of races]]=0,"",SUM(Table1[[#This Row],[Bounus Race Points]:[Thurlow 10]])/Table1[[#This Row],[Total number of races]])</f>
        <v>53.349999999999994</v>
      </c>
      <c r="H68" s="15"/>
      <c r="I68" s="26"/>
      <c r="J68" s="25"/>
      <c r="K68" s="23"/>
      <c r="L68" s="37"/>
      <c r="M68" s="37"/>
      <c r="N68" s="37"/>
      <c r="O68" s="37"/>
      <c r="P68" s="37"/>
      <c r="Q68" s="37"/>
      <c r="R68" s="37"/>
      <c r="S68" s="37"/>
      <c r="T68" s="37">
        <v>53.8</v>
      </c>
      <c r="U68" s="37"/>
      <c r="V68" s="37">
        <v>52.9</v>
      </c>
    </row>
    <row r="69" spans="1:22" s="12" customFormat="1" ht="28.5" customHeight="1" x14ac:dyDescent="0.25">
      <c r="A69" s="30" t="s">
        <v>93</v>
      </c>
      <c r="B69" s="22" t="s">
        <v>1</v>
      </c>
      <c r="C69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106.5</v>
      </c>
      <c r="D69" s="24">
        <f>COUNTA(Table1[[#This Row],[Bounus Race Points]:[Thurlow 10]])</f>
        <v>1</v>
      </c>
      <c r="E69" s="25">
        <f>IF(Table1[[#This Row],[Total number of races]]=0,"",MAX(Table1[[#This Row],[Bounus Race Points]:[Thurlow 10]]))</f>
        <v>66.5</v>
      </c>
      <c r="F69" s="25">
        <f>IF(Table1[[#This Row],[Total number of races]]=0,"",MIN(Table1[[#This Row],[Bounus Race Points]:[Thurlow 10]]))</f>
        <v>66.5</v>
      </c>
      <c r="G69" s="25">
        <f>IF(Table1[[#This Row],[Total number of races]]=0,"",SUM(Table1[[#This Row],[Bounus Race Points]:[Thurlow 10]])/Table1[[#This Row],[Total number of races]])</f>
        <v>66.5</v>
      </c>
      <c r="H69" s="15">
        <v>40</v>
      </c>
      <c r="I69" s="26"/>
      <c r="J69" s="25"/>
      <c r="K69" s="23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>
        <v>66.5</v>
      </c>
    </row>
    <row r="70" spans="1:22" s="12" customFormat="1" ht="28.5" customHeight="1" x14ac:dyDescent="0.25">
      <c r="A70" s="30" t="s">
        <v>94</v>
      </c>
      <c r="B70" s="22" t="s">
        <v>0</v>
      </c>
      <c r="C70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106.1</v>
      </c>
      <c r="D70" s="24">
        <f>COUNTA(Table1[[#This Row],[Bounus Race Points]:[Thurlow 10]])</f>
        <v>1</v>
      </c>
      <c r="E70" s="25">
        <f>IF(Table1[[#This Row],[Total number of races]]=0,"",MAX(Table1[[#This Row],[Bounus Race Points]:[Thurlow 10]]))</f>
        <v>46.1</v>
      </c>
      <c r="F70" s="25">
        <f>IF(Table1[[#This Row],[Total number of races]]=0,"",MIN(Table1[[#This Row],[Bounus Race Points]:[Thurlow 10]]))</f>
        <v>46.1</v>
      </c>
      <c r="G70" s="25">
        <f>IF(Table1[[#This Row],[Total number of races]]=0,"",SUM(Table1[[#This Row],[Bounus Race Points]:[Thurlow 10]])/Table1[[#This Row],[Total number of races]])</f>
        <v>46.1</v>
      </c>
      <c r="H70" s="15">
        <v>60</v>
      </c>
      <c r="I70" s="26"/>
      <c r="J70" s="25"/>
      <c r="K70" s="23"/>
      <c r="L70" s="37"/>
      <c r="M70" s="37"/>
      <c r="N70" s="37"/>
      <c r="O70" s="37"/>
      <c r="P70" s="37"/>
      <c r="Q70" s="37"/>
      <c r="R70" s="37"/>
      <c r="S70" s="37"/>
      <c r="T70" s="37">
        <v>46.1</v>
      </c>
      <c r="U70" s="37"/>
      <c r="V70" s="37"/>
    </row>
    <row r="71" spans="1:22" s="12" customFormat="1" ht="28.5" customHeight="1" x14ac:dyDescent="0.25">
      <c r="A71" s="12" t="s">
        <v>95</v>
      </c>
      <c r="B71" s="18" t="s">
        <v>1</v>
      </c>
      <c r="C71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105.19999999999999</v>
      </c>
      <c r="D71" s="5">
        <f>COUNTA(Table1[[#This Row],[Bounus Race Points]:[Thurlow 10]])</f>
        <v>2</v>
      </c>
      <c r="E71" s="20">
        <f>IF(Table1[[#This Row],[Total number of races]]=0,"",MAX(Table1[[#This Row],[Bounus Race Points]:[Thurlow 10]]))</f>
        <v>52.8</v>
      </c>
      <c r="F71" s="20">
        <f>IF(Table1[[#This Row],[Total number of races]]=0,"",MIN(Table1[[#This Row],[Bounus Race Points]:[Thurlow 10]]))</f>
        <v>52.4</v>
      </c>
      <c r="G71" s="20">
        <f>IF(Table1[[#This Row],[Total number of races]]=0,"",SUM(Table1[[#This Row],[Bounus Race Points]:[Thurlow 10]])/Table1[[#This Row],[Total number of races]])</f>
        <v>52.599999999999994</v>
      </c>
      <c r="H71" s="14"/>
      <c r="I71" s="21"/>
      <c r="J71" s="20"/>
      <c r="K71" s="19"/>
      <c r="L71" s="34"/>
      <c r="M71" s="34"/>
      <c r="N71" s="34"/>
      <c r="O71" s="34"/>
      <c r="P71" s="34">
        <v>52.8</v>
      </c>
      <c r="Q71" s="34"/>
      <c r="R71" s="34"/>
      <c r="S71" s="34"/>
      <c r="T71" s="34">
        <v>52.4</v>
      </c>
      <c r="U71" s="34"/>
      <c r="V71" s="34"/>
    </row>
    <row r="72" spans="1:22" s="12" customFormat="1" ht="28.5" customHeight="1" x14ac:dyDescent="0.25">
      <c r="A72" s="30" t="s">
        <v>96</v>
      </c>
      <c r="B72" s="22" t="s">
        <v>1</v>
      </c>
      <c r="C72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104</v>
      </c>
      <c r="D72" s="24">
        <f>COUNTA(Table1[[#This Row],[Bounus Race Points]:[Thurlow 10]])</f>
        <v>1</v>
      </c>
      <c r="E72" s="25">
        <f>IF(Table1[[#This Row],[Total number of races]]=0,"",MAX(Table1[[#This Row],[Bounus Race Points]:[Thurlow 10]]))</f>
        <v>64</v>
      </c>
      <c r="F72" s="25">
        <f>IF(Table1[[#This Row],[Total number of races]]=0,"",MIN(Table1[[#This Row],[Bounus Race Points]:[Thurlow 10]]))</f>
        <v>64</v>
      </c>
      <c r="G72" s="25">
        <f>IF(Table1[[#This Row],[Total number of races]]=0,"",SUM(Table1[[#This Row],[Bounus Race Points]:[Thurlow 10]])/Table1[[#This Row],[Total number of races]])</f>
        <v>64</v>
      </c>
      <c r="H72" s="15">
        <v>40</v>
      </c>
      <c r="I72" s="26"/>
      <c r="J72" s="25"/>
      <c r="K72" s="23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>
        <v>64</v>
      </c>
    </row>
    <row r="73" spans="1:22" s="12" customFormat="1" ht="28.5" customHeight="1" x14ac:dyDescent="0.25">
      <c r="A73" s="12" t="s">
        <v>97</v>
      </c>
      <c r="B73" s="18" t="s">
        <v>1</v>
      </c>
      <c r="C73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102.6</v>
      </c>
      <c r="D73" s="5">
        <f>COUNTA(Table1[[#This Row],[Bounus Race Points]:[Thurlow 10]])</f>
        <v>2</v>
      </c>
      <c r="E73" s="20">
        <f>IF(Table1[[#This Row],[Total number of races]]=0,"",MAX(Table1[[#This Row],[Bounus Race Points]:[Thurlow 10]]))</f>
        <v>54.1</v>
      </c>
      <c r="F73" s="20">
        <f>IF(Table1[[#This Row],[Total number of races]]=0,"",MIN(Table1[[#This Row],[Bounus Race Points]:[Thurlow 10]]))</f>
        <v>48.5</v>
      </c>
      <c r="G73" s="20">
        <f>IF(Table1[[#This Row],[Total number of races]]=0,"",SUM(Table1[[#This Row],[Bounus Race Points]:[Thurlow 10]])/Table1[[#This Row],[Total number of races]])</f>
        <v>51.3</v>
      </c>
      <c r="H73" s="14"/>
      <c r="I73" s="21"/>
      <c r="J73" s="20"/>
      <c r="K73" s="19"/>
      <c r="L73" s="34">
        <v>48.5</v>
      </c>
      <c r="M73" s="34"/>
      <c r="N73" s="34"/>
      <c r="O73" s="34"/>
      <c r="P73" s="34"/>
      <c r="Q73" s="34"/>
      <c r="R73" s="34"/>
      <c r="S73" s="34"/>
      <c r="T73" s="34">
        <v>54.1</v>
      </c>
      <c r="U73" s="34"/>
      <c r="V73" s="34"/>
    </row>
    <row r="74" spans="1:22" s="12" customFormat="1" ht="28.5" customHeight="1" x14ac:dyDescent="0.25">
      <c r="A74" s="30" t="s">
        <v>98</v>
      </c>
      <c r="B74" s="22" t="s">
        <v>0</v>
      </c>
      <c r="C74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100</v>
      </c>
      <c r="D74" s="24">
        <f>COUNTA(Table1[[#This Row],[Bounus Race Points]:[Thurlow 10]])</f>
        <v>0</v>
      </c>
      <c r="E74" s="25" t="str">
        <f>IF(Table1[[#This Row],[Total number of races]]=0,"",MAX(Table1[[#This Row],[Bounus Race Points]:[Thurlow 10]]))</f>
        <v/>
      </c>
      <c r="F74" s="25" t="str">
        <f>IF(Table1[[#This Row],[Total number of races]]=0,"",MIN(Table1[[#This Row],[Bounus Race Points]:[Thurlow 10]]))</f>
        <v/>
      </c>
      <c r="G74" s="25" t="str">
        <f>IF(Table1[[#This Row],[Total number of races]]=0,"",SUM(Table1[[#This Row],[Bounus Race Points]:[Thurlow 10]])/Table1[[#This Row],[Total number of races]])</f>
        <v/>
      </c>
      <c r="H74" s="15">
        <v>100</v>
      </c>
      <c r="I74" s="26"/>
      <c r="J74" s="25"/>
      <c r="K74" s="23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2" customFormat="1" ht="28.5" customHeight="1" x14ac:dyDescent="0.25">
      <c r="A75" s="30" t="s">
        <v>99</v>
      </c>
      <c r="B75" s="22" t="s">
        <v>1</v>
      </c>
      <c r="C75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100</v>
      </c>
      <c r="D75" s="24">
        <f>COUNTA(Table1[[#This Row],[Bounus Race Points]:[Thurlow 10]])</f>
        <v>0</v>
      </c>
      <c r="E75" s="25" t="str">
        <f>IF(Table1[[#This Row],[Total number of races]]=0,"",MAX(Table1[[#This Row],[Bounus Race Points]:[Thurlow 10]]))</f>
        <v/>
      </c>
      <c r="F75" s="25" t="str">
        <f>IF(Table1[[#This Row],[Total number of races]]=0,"",MIN(Table1[[#This Row],[Bounus Race Points]:[Thurlow 10]]))</f>
        <v/>
      </c>
      <c r="G75" s="25" t="str">
        <f>IF(Table1[[#This Row],[Total number of races]]=0,"",SUM(Table1[[#This Row],[Bounus Race Points]:[Thurlow 10]])/Table1[[#This Row],[Total number of races]])</f>
        <v/>
      </c>
      <c r="H75" s="15">
        <v>100</v>
      </c>
      <c r="I75" s="26"/>
      <c r="J75" s="25"/>
      <c r="K75" s="23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2" customFormat="1" ht="28.5" customHeight="1" x14ac:dyDescent="0.25">
      <c r="A76" s="30" t="s">
        <v>139</v>
      </c>
      <c r="B76" s="22" t="s">
        <v>1</v>
      </c>
      <c r="C76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97.7</v>
      </c>
      <c r="D76" s="24">
        <f>COUNTA(Table1[[#This Row],[Bounus Race Points]:[Thurlow 10]])</f>
        <v>1</v>
      </c>
      <c r="E76" s="25">
        <f>IF(Table1[[#This Row],[Total number of races]]=0,"",MAX(Table1[[#This Row],[Bounus Race Points]:[Thurlow 10]]))</f>
        <v>57.7</v>
      </c>
      <c r="F76" s="25">
        <f>IF(Table1[[#This Row],[Total number of races]]=0,"",MIN(Table1[[#This Row],[Bounus Race Points]:[Thurlow 10]]))</f>
        <v>57.7</v>
      </c>
      <c r="G76" s="25">
        <f>IF(Table1[[#This Row],[Total number of races]]=0,"",SUM(Table1[[#This Row],[Bounus Race Points]:[Thurlow 10]])/Table1[[#This Row],[Total number of races]])</f>
        <v>57.7</v>
      </c>
      <c r="H76" s="15">
        <v>40</v>
      </c>
      <c r="I76" s="26"/>
      <c r="J76" s="25"/>
      <c r="K76" s="23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>
        <v>57.7</v>
      </c>
    </row>
    <row r="77" spans="1:22" s="12" customFormat="1" ht="28.5" customHeight="1" x14ac:dyDescent="0.25">
      <c r="A77" s="12" t="s">
        <v>100</v>
      </c>
      <c r="B77" s="18" t="s">
        <v>1</v>
      </c>
      <c r="C77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97.5</v>
      </c>
      <c r="D77" s="5">
        <f>COUNTA(Table1[[#This Row],[Bounus Race Points]:[Thurlow 10]])</f>
        <v>2</v>
      </c>
      <c r="E77" s="20">
        <f>IF(Table1[[#This Row],[Total number of races]]=0,"",MAX(Table1[[#This Row],[Bounus Race Points]:[Thurlow 10]]))</f>
        <v>50.2</v>
      </c>
      <c r="F77" s="20">
        <f>IF(Table1[[#This Row],[Total number of races]]=0,"",MIN(Table1[[#This Row],[Bounus Race Points]:[Thurlow 10]]))</f>
        <v>47.3</v>
      </c>
      <c r="G77" s="20">
        <f>IF(Table1[[#This Row],[Total number of races]]=0,"",SUM(Table1[[#This Row],[Bounus Race Points]:[Thurlow 10]])/Table1[[#This Row],[Total number of races]])</f>
        <v>48.75</v>
      </c>
      <c r="H77" s="14"/>
      <c r="I77" s="21"/>
      <c r="J77" s="20"/>
      <c r="K77" s="19"/>
      <c r="L77" s="34"/>
      <c r="M77" s="34">
        <v>47.3</v>
      </c>
      <c r="N77" s="34"/>
      <c r="O77" s="34"/>
      <c r="P77" s="34"/>
      <c r="Q77" s="34"/>
      <c r="R77" s="34"/>
      <c r="S77" s="34"/>
      <c r="T77" s="34">
        <v>50.2</v>
      </c>
      <c r="U77" s="34"/>
      <c r="V77" s="34"/>
    </row>
    <row r="78" spans="1:22" s="12" customFormat="1" ht="28.5" customHeight="1" x14ac:dyDescent="0.25">
      <c r="A78" s="12" t="s">
        <v>101</v>
      </c>
      <c r="B78" s="18" t="s">
        <v>0</v>
      </c>
      <c r="C78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95</v>
      </c>
      <c r="D78" s="5">
        <f>COUNTA(Table1[[#This Row],[Bounus Race Points]:[Thurlow 10]])</f>
        <v>1</v>
      </c>
      <c r="E78" s="20">
        <f>IF(Table1[[#This Row],[Total number of races]]=0,"",MAX(Table1[[#This Row],[Bounus Race Points]:[Thurlow 10]]))</f>
        <v>55</v>
      </c>
      <c r="F78" s="20">
        <f>IF(Table1[[#This Row],[Total number of races]]=0,"",MIN(Table1[[#This Row],[Bounus Race Points]:[Thurlow 10]]))</f>
        <v>55</v>
      </c>
      <c r="G78" s="20">
        <f>IF(Table1[[#This Row],[Total number of races]]=0,"",SUM(Table1[[#This Row],[Bounus Race Points]:[Thurlow 10]])/Table1[[#This Row],[Total number of races]])</f>
        <v>55</v>
      </c>
      <c r="H78" s="14">
        <v>40</v>
      </c>
      <c r="I78" s="21"/>
      <c r="J78" s="20"/>
      <c r="K78" s="19">
        <v>55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2" customFormat="1" ht="28.5" customHeight="1" x14ac:dyDescent="0.25">
      <c r="A79" s="12" t="s">
        <v>102</v>
      </c>
      <c r="B79" s="18" t="s">
        <v>1</v>
      </c>
      <c r="C79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92.6</v>
      </c>
      <c r="D79" s="5">
        <f>COUNTA(Table1[[#This Row],[Bounus Race Points]:[Thurlow 10]])</f>
        <v>2</v>
      </c>
      <c r="E79" s="20">
        <f>IF(Table1[[#This Row],[Total number of races]]=0,"",MAX(Table1[[#This Row],[Bounus Race Points]:[Thurlow 10]]))</f>
        <v>51.8</v>
      </c>
      <c r="F79" s="20">
        <f>IF(Table1[[#This Row],[Total number of races]]=0,"",MIN(Table1[[#This Row],[Bounus Race Points]:[Thurlow 10]]))</f>
        <v>40.799999999999997</v>
      </c>
      <c r="G79" s="20">
        <f>IF(Table1[[#This Row],[Total number of races]]=0,"",SUM(Table1[[#This Row],[Bounus Race Points]:[Thurlow 10]])/Table1[[#This Row],[Total number of races]])</f>
        <v>46.3</v>
      </c>
      <c r="H79" s="14"/>
      <c r="I79" s="21"/>
      <c r="J79" s="20"/>
      <c r="K79" s="19"/>
      <c r="L79" s="34"/>
      <c r="M79" s="34">
        <v>40.799999999999997</v>
      </c>
      <c r="N79" s="34"/>
      <c r="O79" s="34"/>
      <c r="P79" s="34"/>
      <c r="Q79" s="34"/>
      <c r="R79" s="34"/>
      <c r="S79" s="34"/>
      <c r="T79" s="34">
        <v>51.8</v>
      </c>
      <c r="U79" s="34"/>
      <c r="V79" s="34"/>
    </row>
    <row r="80" spans="1:22" s="12" customFormat="1" ht="28.5" customHeight="1" x14ac:dyDescent="0.25">
      <c r="A80" s="12" t="s">
        <v>103</v>
      </c>
      <c r="B80" s="18" t="s">
        <v>0</v>
      </c>
      <c r="C80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89.3</v>
      </c>
      <c r="D80" s="5">
        <f>COUNTA(Table1[[#This Row],[Bounus Race Points]:[Thurlow 10]])</f>
        <v>1</v>
      </c>
      <c r="E80" s="20">
        <f>IF(Table1[[#This Row],[Total number of races]]=0,"",MAX(Table1[[#This Row],[Bounus Race Points]:[Thurlow 10]]))</f>
        <v>89.3</v>
      </c>
      <c r="F80" s="20">
        <f>IF(Table1[[#This Row],[Total number of races]]=0,"",MIN(Table1[[#This Row],[Bounus Race Points]:[Thurlow 10]]))</f>
        <v>89.3</v>
      </c>
      <c r="G80" s="20">
        <f>IF(Table1[[#This Row],[Total number of races]]=0,"",SUM(Table1[[#This Row],[Bounus Race Points]:[Thurlow 10]])/Table1[[#This Row],[Total number of races]])</f>
        <v>89.3</v>
      </c>
      <c r="H80" s="14"/>
      <c r="I80" s="21"/>
      <c r="J80" s="20"/>
      <c r="K80" s="19"/>
      <c r="L80" s="34"/>
      <c r="M80" s="34"/>
      <c r="N80" s="34"/>
      <c r="O80" s="34"/>
      <c r="P80" s="34"/>
      <c r="Q80" s="34">
        <v>89.3</v>
      </c>
      <c r="R80" s="34"/>
      <c r="S80" s="34"/>
      <c r="T80" s="34"/>
      <c r="U80" s="34"/>
      <c r="V80" s="34"/>
    </row>
    <row r="81" spans="1:22" s="12" customFormat="1" ht="28.5" customHeight="1" x14ac:dyDescent="0.25">
      <c r="A81" s="12" t="s">
        <v>104</v>
      </c>
      <c r="B81" s="18" t="s">
        <v>1</v>
      </c>
      <c r="C81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84.9</v>
      </c>
      <c r="D81" s="5">
        <f>COUNTA(Table1[[#This Row],[Bounus Race Points]:[Thurlow 10]])</f>
        <v>2</v>
      </c>
      <c r="E81" s="20">
        <f>IF(Table1[[#This Row],[Total number of races]]=0,"",MAX(Table1[[#This Row],[Bounus Race Points]:[Thurlow 10]]))</f>
        <v>44.6</v>
      </c>
      <c r="F81" s="20">
        <f>IF(Table1[[#This Row],[Total number of races]]=0,"",MIN(Table1[[#This Row],[Bounus Race Points]:[Thurlow 10]]))</f>
        <v>40.299999999999997</v>
      </c>
      <c r="G81" s="20">
        <f>IF(Table1[[#This Row],[Total number of races]]=0,"",SUM(Table1[[#This Row],[Bounus Race Points]:[Thurlow 10]])/Table1[[#This Row],[Total number of races]])</f>
        <v>42.45</v>
      </c>
      <c r="H81" s="14"/>
      <c r="I81" s="21"/>
      <c r="J81" s="20"/>
      <c r="K81" s="19"/>
      <c r="L81" s="34"/>
      <c r="M81" s="34">
        <v>40.299999999999997</v>
      </c>
      <c r="N81" s="34"/>
      <c r="O81" s="34"/>
      <c r="P81" s="34"/>
      <c r="Q81" s="34"/>
      <c r="R81" s="34"/>
      <c r="S81" s="34"/>
      <c r="T81" s="34">
        <v>44.6</v>
      </c>
      <c r="U81" s="34"/>
      <c r="V81" s="34"/>
    </row>
    <row r="82" spans="1:22" s="12" customFormat="1" ht="28.5" customHeight="1" x14ac:dyDescent="0.25">
      <c r="A82" s="30" t="s">
        <v>106</v>
      </c>
      <c r="B82" s="22" t="s">
        <v>0</v>
      </c>
      <c r="C82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80</v>
      </c>
      <c r="D82" s="24">
        <f>COUNTA(Table1[[#This Row],[Bounus Race Points]:[Thurlow 10]])</f>
        <v>0</v>
      </c>
      <c r="E82" s="25" t="str">
        <f>IF(Table1[[#This Row],[Total number of races]]=0,"",MAX(Table1[[#This Row],[Bounus Race Points]:[Thurlow 10]]))</f>
        <v/>
      </c>
      <c r="F82" s="25" t="str">
        <f>IF(Table1[[#This Row],[Total number of races]]=0,"",MIN(Table1[[#This Row],[Bounus Race Points]:[Thurlow 10]]))</f>
        <v/>
      </c>
      <c r="G82" s="25" t="str">
        <f>IF(Table1[[#This Row],[Total number of races]]=0,"",SUM(Table1[[#This Row],[Bounus Race Points]:[Thurlow 10]])/Table1[[#This Row],[Total number of races]])</f>
        <v/>
      </c>
      <c r="H82" s="15">
        <v>80</v>
      </c>
      <c r="I82" s="26"/>
      <c r="J82" s="25"/>
      <c r="K82" s="23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12" customFormat="1" ht="28.5" customHeight="1" x14ac:dyDescent="0.25">
      <c r="A83" s="30" t="s">
        <v>107</v>
      </c>
      <c r="B83" s="22" t="s">
        <v>0</v>
      </c>
      <c r="C83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80</v>
      </c>
      <c r="D83" s="24">
        <f>COUNTA(Table1[[#This Row],[Bounus Race Points]:[Thurlow 10]])</f>
        <v>0</v>
      </c>
      <c r="E83" s="25" t="str">
        <f>IF(Table1[[#This Row],[Total number of races]]=0,"",MAX(Table1[[#This Row],[Bounus Race Points]:[Thurlow 10]]))</f>
        <v/>
      </c>
      <c r="F83" s="25" t="str">
        <f>IF(Table1[[#This Row],[Total number of races]]=0,"",MIN(Table1[[#This Row],[Bounus Race Points]:[Thurlow 10]]))</f>
        <v/>
      </c>
      <c r="G83" s="25" t="str">
        <f>IF(Table1[[#This Row],[Total number of races]]=0,"",SUM(Table1[[#This Row],[Bounus Race Points]:[Thurlow 10]])/Table1[[#This Row],[Total number of races]])</f>
        <v/>
      </c>
      <c r="H83" s="15">
        <v>80</v>
      </c>
      <c r="I83" s="26"/>
      <c r="J83" s="25"/>
      <c r="K83" s="23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1:22" s="12" customFormat="1" ht="28.5" customHeight="1" x14ac:dyDescent="0.25">
      <c r="A84" s="12" t="s">
        <v>108</v>
      </c>
      <c r="B84" s="18" t="s">
        <v>1</v>
      </c>
      <c r="C84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70.400000000000006</v>
      </c>
      <c r="D84" s="5">
        <f>COUNTA(Table1[[#This Row],[Bounus Race Points]:[Thurlow 10]])</f>
        <v>1</v>
      </c>
      <c r="E84" s="20">
        <f>IF(Table1[[#This Row],[Total number of races]]=0,"",MAX(Table1[[#This Row],[Bounus Race Points]:[Thurlow 10]]))</f>
        <v>70.400000000000006</v>
      </c>
      <c r="F84" s="20">
        <f>IF(Table1[[#This Row],[Total number of races]]=0,"",MIN(Table1[[#This Row],[Bounus Race Points]:[Thurlow 10]]))</f>
        <v>70.400000000000006</v>
      </c>
      <c r="G84" s="20">
        <f>IF(Table1[[#This Row],[Total number of races]]=0,"",SUM(Table1[[#This Row],[Bounus Race Points]:[Thurlow 10]])/Table1[[#This Row],[Total number of races]])</f>
        <v>70.400000000000006</v>
      </c>
      <c r="H84" s="14"/>
      <c r="I84" s="21"/>
      <c r="J84" s="20"/>
      <c r="K84" s="19"/>
      <c r="L84" s="34"/>
      <c r="M84" s="34"/>
      <c r="N84" s="34"/>
      <c r="O84" s="34"/>
      <c r="P84" s="34"/>
      <c r="Q84" s="34">
        <v>70.400000000000006</v>
      </c>
      <c r="R84" s="34"/>
      <c r="S84" s="34"/>
      <c r="T84" s="34"/>
      <c r="U84" s="34"/>
      <c r="V84" s="34"/>
    </row>
    <row r="85" spans="1:22" s="12" customFormat="1" ht="28.5" customHeight="1" x14ac:dyDescent="0.25">
      <c r="A85" s="12" t="s">
        <v>109</v>
      </c>
      <c r="B85" s="18" t="s">
        <v>1</v>
      </c>
      <c r="C85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62.9</v>
      </c>
      <c r="D85" s="5">
        <f>COUNTA(Table1[[#This Row],[Bounus Race Points]:[Thurlow 10]])</f>
        <v>1</v>
      </c>
      <c r="E85" s="20">
        <f>IF(Table1[[#This Row],[Total number of races]]=0,"",MAX(Table1[[#This Row],[Bounus Race Points]:[Thurlow 10]]))</f>
        <v>62.9</v>
      </c>
      <c r="F85" s="20">
        <f>IF(Table1[[#This Row],[Total number of races]]=0,"",MIN(Table1[[#This Row],[Bounus Race Points]:[Thurlow 10]]))</f>
        <v>62.9</v>
      </c>
      <c r="G85" s="20">
        <f>IF(Table1[[#This Row],[Total number of races]]=0,"",SUM(Table1[[#This Row],[Bounus Race Points]:[Thurlow 10]])/Table1[[#This Row],[Total number of races]])</f>
        <v>62.9</v>
      </c>
      <c r="H85" s="14"/>
      <c r="I85" s="21"/>
      <c r="J85" s="20"/>
      <c r="K85" s="19"/>
      <c r="L85" s="34"/>
      <c r="M85" s="34"/>
      <c r="N85" s="34"/>
      <c r="O85" s="34"/>
      <c r="P85" s="34"/>
      <c r="Q85" s="34">
        <v>62.9</v>
      </c>
      <c r="R85" s="34"/>
      <c r="S85" s="34"/>
      <c r="T85" s="34"/>
      <c r="U85" s="34"/>
      <c r="V85" s="34"/>
    </row>
    <row r="86" spans="1:22" s="12" customFormat="1" ht="28.5" customHeight="1" x14ac:dyDescent="0.25">
      <c r="A86" s="12" t="s">
        <v>110</v>
      </c>
      <c r="B86" s="18" t="s">
        <v>0</v>
      </c>
      <c r="C86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62.4</v>
      </c>
      <c r="D86" s="5">
        <f>COUNTA(Table1[[#This Row],[Bounus Race Points]:[Thurlow 10]])</f>
        <v>1</v>
      </c>
      <c r="E86" s="20">
        <f>IF(Table1[[#This Row],[Total number of races]]=0,"",MAX(Table1[[#This Row],[Bounus Race Points]:[Thurlow 10]]))</f>
        <v>62.4</v>
      </c>
      <c r="F86" s="20">
        <f>IF(Table1[[#This Row],[Total number of races]]=0,"",MIN(Table1[[#This Row],[Bounus Race Points]:[Thurlow 10]]))</f>
        <v>62.4</v>
      </c>
      <c r="G86" s="20">
        <f>IF(Table1[[#This Row],[Total number of races]]=0,"",SUM(Table1[[#This Row],[Bounus Race Points]:[Thurlow 10]])/Table1[[#This Row],[Total number of races]])</f>
        <v>62.4</v>
      </c>
      <c r="H86" s="14"/>
      <c r="I86" s="21"/>
      <c r="J86" s="20"/>
      <c r="K86" s="19"/>
      <c r="L86" s="34"/>
      <c r="M86" s="34"/>
      <c r="N86" s="34"/>
      <c r="O86" s="34"/>
      <c r="P86" s="34">
        <v>62.4</v>
      </c>
      <c r="Q86" s="34"/>
      <c r="R86" s="34"/>
      <c r="S86" s="34"/>
      <c r="T86" s="34"/>
      <c r="U86" s="34"/>
      <c r="V86" s="34"/>
    </row>
    <row r="87" spans="1:22" s="12" customFormat="1" ht="28.5" customHeight="1" x14ac:dyDescent="0.25">
      <c r="A87" s="12" t="s">
        <v>111</v>
      </c>
      <c r="B87" s="18" t="s">
        <v>1</v>
      </c>
      <c r="C87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61.1</v>
      </c>
      <c r="D87" s="5">
        <f>COUNTA(Table1[[#This Row],[Bounus Race Points]:[Thurlow 10]])</f>
        <v>1</v>
      </c>
      <c r="E87" s="20">
        <f>IF(Table1[[#This Row],[Total number of races]]=0,"",MAX(Table1[[#This Row],[Bounus Race Points]:[Thurlow 10]]))</f>
        <v>61.1</v>
      </c>
      <c r="F87" s="20">
        <f>IF(Table1[[#This Row],[Total number of races]]=0,"",MIN(Table1[[#This Row],[Bounus Race Points]:[Thurlow 10]]))</f>
        <v>61.1</v>
      </c>
      <c r="G87" s="20">
        <f>IF(Table1[[#This Row],[Total number of races]]=0,"",SUM(Table1[[#This Row],[Bounus Race Points]:[Thurlow 10]])/Table1[[#This Row],[Total number of races]])</f>
        <v>61.1</v>
      </c>
      <c r="H87" s="14"/>
      <c r="I87" s="21"/>
      <c r="J87" s="20"/>
      <c r="K87" s="19"/>
      <c r="L87" s="34"/>
      <c r="M87" s="34">
        <v>61.1</v>
      </c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2" customFormat="1" ht="28.5" customHeight="1" x14ac:dyDescent="0.25">
      <c r="A88" s="12" t="s">
        <v>98</v>
      </c>
      <c r="B88" s="18" t="s">
        <v>0</v>
      </c>
      <c r="C88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60.1</v>
      </c>
      <c r="D88" s="5">
        <f>COUNTA(Table1[[#This Row],[Bounus Race Points]:[Thurlow 10]])</f>
        <v>1</v>
      </c>
      <c r="E88" s="20">
        <f>IF(Table1[[#This Row],[Total number of races]]=0,"",MAX(Table1[[#This Row],[Bounus Race Points]:[Thurlow 10]]))</f>
        <v>60.1</v>
      </c>
      <c r="F88" s="20">
        <f>IF(Table1[[#This Row],[Total number of races]]=0,"",MIN(Table1[[#This Row],[Bounus Race Points]:[Thurlow 10]]))</f>
        <v>60.1</v>
      </c>
      <c r="G88" s="20">
        <f>IF(Table1[[#This Row],[Total number of races]]=0,"",SUM(Table1[[#This Row],[Bounus Race Points]:[Thurlow 10]])/Table1[[#This Row],[Total number of races]])</f>
        <v>60.1</v>
      </c>
      <c r="H88" s="14"/>
      <c r="I88" s="21"/>
      <c r="J88" s="20"/>
      <c r="K88" s="19">
        <v>60.1</v>
      </c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12" customFormat="1" ht="28.5" customHeight="1" x14ac:dyDescent="0.25">
      <c r="A89" s="30" t="s">
        <v>112</v>
      </c>
      <c r="B89" s="22" t="s">
        <v>0</v>
      </c>
      <c r="C89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60</v>
      </c>
      <c r="D89" s="24">
        <f>COUNTA(Table1[[#This Row],[Bounus Race Points]:[Thurlow 10]])</f>
        <v>0</v>
      </c>
      <c r="E89" s="25" t="str">
        <f>IF(Table1[[#This Row],[Total number of races]]=0,"",MAX(Table1[[#This Row],[Bounus Race Points]:[Thurlow 10]]))</f>
        <v/>
      </c>
      <c r="F89" s="25" t="str">
        <f>IF(Table1[[#This Row],[Total number of races]]=0,"",MIN(Table1[[#This Row],[Bounus Race Points]:[Thurlow 10]]))</f>
        <v/>
      </c>
      <c r="G89" s="25" t="str">
        <f>IF(Table1[[#This Row],[Total number of races]]=0,"",SUM(Table1[[#This Row],[Bounus Race Points]:[Thurlow 10]])/Table1[[#This Row],[Total number of races]])</f>
        <v/>
      </c>
      <c r="H89" s="15">
        <v>60</v>
      </c>
      <c r="I89" s="26"/>
      <c r="J89" s="25"/>
      <c r="K89" s="23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2" customFormat="1" ht="28.5" customHeight="1" x14ac:dyDescent="0.25">
      <c r="A90" s="30" t="s">
        <v>113</v>
      </c>
      <c r="B90" s="22" t="s">
        <v>1</v>
      </c>
      <c r="C90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60</v>
      </c>
      <c r="D90" s="24">
        <f>COUNTA(Table1[[#This Row],[Bounus Race Points]:[Thurlow 10]])</f>
        <v>0</v>
      </c>
      <c r="E90" s="25" t="str">
        <f>IF(Table1[[#This Row],[Total number of races]]=0,"",MAX(Table1[[#This Row],[Bounus Race Points]:[Thurlow 10]]))</f>
        <v/>
      </c>
      <c r="F90" s="25" t="str">
        <f>IF(Table1[[#This Row],[Total number of races]]=0,"",MIN(Table1[[#This Row],[Bounus Race Points]:[Thurlow 10]]))</f>
        <v/>
      </c>
      <c r="G90" s="25" t="str">
        <f>IF(Table1[[#This Row],[Total number of races]]=0,"",SUM(Table1[[#This Row],[Bounus Race Points]:[Thurlow 10]])/Table1[[#This Row],[Total number of races]])</f>
        <v/>
      </c>
      <c r="H90" s="15">
        <v>60</v>
      </c>
      <c r="I90" s="26"/>
      <c r="J90" s="25"/>
      <c r="K90" s="23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2" customFormat="1" ht="28.5" customHeight="1" x14ac:dyDescent="0.25">
      <c r="A91" s="30" t="s">
        <v>114</v>
      </c>
      <c r="B91" s="22" t="s">
        <v>0</v>
      </c>
      <c r="C91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60</v>
      </c>
      <c r="D91" s="24">
        <f>COUNTA(Table1[[#This Row],[Bounus Race Points]:[Thurlow 10]])</f>
        <v>0</v>
      </c>
      <c r="E91" s="25" t="str">
        <f>IF(Table1[[#This Row],[Total number of races]]=0,"",MAX(Table1[[#This Row],[Bounus Race Points]:[Thurlow 10]]))</f>
        <v/>
      </c>
      <c r="F91" s="25" t="str">
        <f>IF(Table1[[#This Row],[Total number of races]]=0,"",MIN(Table1[[#This Row],[Bounus Race Points]:[Thurlow 10]]))</f>
        <v/>
      </c>
      <c r="G91" s="25" t="str">
        <f>IF(Table1[[#This Row],[Total number of races]]=0,"",SUM(Table1[[#This Row],[Bounus Race Points]:[Thurlow 10]])/Table1[[#This Row],[Total number of races]])</f>
        <v/>
      </c>
      <c r="H91" s="15">
        <v>60</v>
      </c>
      <c r="I91" s="26"/>
      <c r="J91" s="25"/>
      <c r="K91" s="23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2" customFormat="1" ht="28.5" customHeight="1" x14ac:dyDescent="0.25">
      <c r="A92" s="30" t="s">
        <v>115</v>
      </c>
      <c r="B92" s="22" t="s">
        <v>0</v>
      </c>
      <c r="C92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60</v>
      </c>
      <c r="D92" s="24">
        <f>COUNTA(Table1[[#This Row],[Bounus Race Points]:[Thurlow 10]])</f>
        <v>0</v>
      </c>
      <c r="E92" s="25" t="str">
        <f>IF(Table1[[#This Row],[Total number of races]]=0,"",MAX(Table1[[#This Row],[Bounus Race Points]:[Thurlow 10]]))</f>
        <v/>
      </c>
      <c r="F92" s="25" t="str">
        <f>IF(Table1[[#This Row],[Total number of races]]=0,"",MIN(Table1[[#This Row],[Bounus Race Points]:[Thurlow 10]]))</f>
        <v/>
      </c>
      <c r="G92" s="25" t="str">
        <f>IF(Table1[[#This Row],[Total number of races]]=0,"",SUM(Table1[[#This Row],[Bounus Race Points]:[Thurlow 10]])/Table1[[#This Row],[Total number of races]])</f>
        <v/>
      </c>
      <c r="H92" s="15">
        <v>60</v>
      </c>
      <c r="I92" s="26"/>
      <c r="J92" s="25"/>
      <c r="K92" s="23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2" customFormat="1" ht="28.5" customHeight="1" x14ac:dyDescent="0.25">
      <c r="A93" s="30" t="s">
        <v>116</v>
      </c>
      <c r="B93" s="22" t="s">
        <v>0</v>
      </c>
      <c r="C93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60</v>
      </c>
      <c r="D93" s="24">
        <f>COUNTA(Table1[[#This Row],[Bounus Race Points]:[Thurlow 10]])</f>
        <v>0</v>
      </c>
      <c r="E93" s="25" t="str">
        <f>IF(Table1[[#This Row],[Total number of races]]=0,"",MAX(Table1[[#This Row],[Bounus Race Points]:[Thurlow 10]]))</f>
        <v/>
      </c>
      <c r="F93" s="25" t="str">
        <f>IF(Table1[[#This Row],[Total number of races]]=0,"",MIN(Table1[[#This Row],[Bounus Race Points]:[Thurlow 10]]))</f>
        <v/>
      </c>
      <c r="G93" s="25" t="str">
        <f>IF(Table1[[#This Row],[Total number of races]]=0,"",SUM(Table1[[#This Row],[Bounus Race Points]:[Thurlow 10]])/Table1[[#This Row],[Total number of races]])</f>
        <v/>
      </c>
      <c r="H93" s="15">
        <v>60</v>
      </c>
      <c r="I93" s="26"/>
      <c r="J93" s="25"/>
      <c r="K93" s="23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2" customFormat="1" ht="28.5" customHeight="1" x14ac:dyDescent="0.25">
      <c r="A94" s="30" t="s">
        <v>117</v>
      </c>
      <c r="B94" s="22" t="s">
        <v>1</v>
      </c>
      <c r="C94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60</v>
      </c>
      <c r="D94" s="24">
        <f>COUNTA(Table1[[#This Row],[Bounus Race Points]:[Thurlow 10]])</f>
        <v>0</v>
      </c>
      <c r="E94" s="25" t="str">
        <f>IF(Table1[[#This Row],[Total number of races]]=0,"",MAX(Table1[[#This Row],[Bounus Race Points]:[Thurlow 10]]))</f>
        <v/>
      </c>
      <c r="F94" s="25" t="str">
        <f>IF(Table1[[#This Row],[Total number of races]]=0,"",MIN(Table1[[#This Row],[Bounus Race Points]:[Thurlow 10]]))</f>
        <v/>
      </c>
      <c r="G94" s="25" t="str">
        <f>IF(Table1[[#This Row],[Total number of races]]=0,"",SUM(Table1[[#This Row],[Bounus Race Points]:[Thurlow 10]])/Table1[[#This Row],[Total number of races]])</f>
        <v/>
      </c>
      <c r="H94" s="15">
        <v>60</v>
      </c>
      <c r="I94" s="26"/>
      <c r="J94" s="25"/>
      <c r="K94" s="23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2" customFormat="1" ht="28.5" customHeight="1" x14ac:dyDescent="0.25">
      <c r="A95" s="30" t="s">
        <v>149</v>
      </c>
      <c r="B95" s="22" t="s">
        <v>1</v>
      </c>
      <c r="C95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60</v>
      </c>
      <c r="D95" s="24">
        <f>COUNTA(Table1[[#This Row],[Bounus Race Points]:[Thurlow 10]])</f>
        <v>1</v>
      </c>
      <c r="E95" s="25">
        <f>IF(Table1[[#This Row],[Total number of races]]=0,"",MAX(Table1[[#This Row],[Bounus Race Points]:[Thurlow 10]]))</f>
        <v>60</v>
      </c>
      <c r="F95" s="25">
        <f>IF(Table1[[#This Row],[Total number of races]]=0,"",MIN(Table1[[#This Row],[Bounus Race Points]:[Thurlow 10]]))</f>
        <v>60</v>
      </c>
      <c r="G95" s="27">
        <f>IF(Table1[[#This Row],[Total number of races]]=0,"",SUM(Table1[[#This Row],[Bounus Race Points]:[Thurlow 10]])/Table1[[#This Row],[Total number of races]])</f>
        <v>60</v>
      </c>
      <c r="H95" s="16"/>
      <c r="I95" s="26"/>
      <c r="J95" s="25"/>
      <c r="K95" s="23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>
        <v>60</v>
      </c>
    </row>
    <row r="96" spans="1:22" s="12" customFormat="1" ht="28.5" customHeight="1" x14ac:dyDescent="0.25">
      <c r="A96" s="12" t="s">
        <v>118</v>
      </c>
      <c r="B96" s="18" t="s">
        <v>1</v>
      </c>
      <c r="C96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59.3</v>
      </c>
      <c r="D96" s="5">
        <f>COUNTA(Table1[[#This Row],[Bounus Race Points]:[Thurlow 10]])</f>
        <v>1</v>
      </c>
      <c r="E96" s="20">
        <f>IF(Table1[[#This Row],[Total number of races]]=0,"",MAX(Table1[[#This Row],[Bounus Race Points]:[Thurlow 10]]))</f>
        <v>59.3</v>
      </c>
      <c r="F96" s="20">
        <f>IF(Table1[[#This Row],[Total number of races]]=0,"",MIN(Table1[[#This Row],[Bounus Race Points]:[Thurlow 10]]))</f>
        <v>59.3</v>
      </c>
      <c r="G96" s="20">
        <f>IF(Table1[[#This Row],[Total number of races]]=0,"",SUM(Table1[[#This Row],[Bounus Race Points]:[Thurlow 10]])/Table1[[#This Row],[Total number of races]])</f>
        <v>59.3</v>
      </c>
      <c r="H96" s="14"/>
      <c r="I96" s="21"/>
      <c r="J96" s="20"/>
      <c r="K96" s="19"/>
      <c r="L96" s="34"/>
      <c r="M96" s="34">
        <v>59.3</v>
      </c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2" customFormat="1" ht="28.5" customHeight="1" x14ac:dyDescent="0.25">
      <c r="A97" s="30" t="s">
        <v>119</v>
      </c>
      <c r="B97" s="22" t="s">
        <v>0</v>
      </c>
      <c r="C97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59.1</v>
      </c>
      <c r="D97" s="24">
        <f>COUNTA(Table1[[#This Row],[Bounus Race Points]:[Thurlow 10]])</f>
        <v>1</v>
      </c>
      <c r="E97" s="25">
        <f>IF(Table1[[#This Row],[Total number of races]]=0,"",MAX(Table1[[#This Row],[Bounus Race Points]:[Thurlow 10]]))</f>
        <v>59.1</v>
      </c>
      <c r="F97" s="25">
        <f>IF(Table1[[#This Row],[Total number of races]]=0,"",MIN(Table1[[#This Row],[Bounus Race Points]:[Thurlow 10]]))</f>
        <v>59.1</v>
      </c>
      <c r="G97" s="25">
        <f>IF(Table1[[#This Row],[Total number of races]]=0,"",SUM(Table1[[#This Row],[Bounus Race Points]:[Thurlow 10]])/Table1[[#This Row],[Total number of races]])</f>
        <v>59.1</v>
      </c>
      <c r="H97" s="15"/>
      <c r="I97" s="26"/>
      <c r="J97" s="25"/>
      <c r="K97" s="23"/>
      <c r="L97" s="37"/>
      <c r="M97" s="37"/>
      <c r="N97" s="37"/>
      <c r="O97" s="37"/>
      <c r="P97" s="37"/>
      <c r="Q97" s="37"/>
      <c r="R97" s="37"/>
      <c r="S97" s="37"/>
      <c r="T97" s="37">
        <v>59.1</v>
      </c>
      <c r="U97" s="37"/>
      <c r="V97" s="37"/>
    </row>
    <row r="98" spans="1:22" s="12" customFormat="1" ht="28.5" customHeight="1" x14ac:dyDescent="0.25">
      <c r="A98" s="12" t="s">
        <v>120</v>
      </c>
      <c r="B98" s="18" t="s">
        <v>0</v>
      </c>
      <c r="C98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59</v>
      </c>
      <c r="D98" s="5">
        <f>COUNTA(Table1[[#This Row],[Bounus Race Points]:[Thurlow 10]])</f>
        <v>1</v>
      </c>
      <c r="E98" s="20">
        <f>IF(Table1[[#This Row],[Total number of races]]=0,"",MAX(Table1[[#This Row],[Bounus Race Points]:[Thurlow 10]]))</f>
        <v>59</v>
      </c>
      <c r="F98" s="20">
        <f>IF(Table1[[#This Row],[Total number of races]]=0,"",MIN(Table1[[#This Row],[Bounus Race Points]:[Thurlow 10]]))</f>
        <v>59</v>
      </c>
      <c r="G98" s="20">
        <f>IF(Table1[[#This Row],[Total number of races]]=0,"",SUM(Table1[[#This Row],[Bounus Race Points]:[Thurlow 10]])/Table1[[#This Row],[Total number of races]])</f>
        <v>59</v>
      </c>
      <c r="H98" s="14"/>
      <c r="I98" s="21"/>
      <c r="J98" s="20"/>
      <c r="K98" s="19"/>
      <c r="L98" s="34"/>
      <c r="M98" s="34"/>
      <c r="N98" s="34"/>
      <c r="O98" s="34"/>
      <c r="P98" s="34"/>
      <c r="Q98" s="34"/>
      <c r="R98" s="34"/>
      <c r="S98" s="34"/>
      <c r="T98" s="34">
        <v>59</v>
      </c>
      <c r="U98" s="34"/>
      <c r="V98" s="34"/>
    </row>
    <row r="99" spans="1:22" s="12" customFormat="1" ht="28.5" customHeight="1" x14ac:dyDescent="0.25">
      <c r="A99" s="12" t="s">
        <v>121</v>
      </c>
      <c r="B99" s="18" t="s">
        <v>1</v>
      </c>
      <c r="C99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58.1</v>
      </c>
      <c r="D99" s="5">
        <f>COUNTA(Table1[[#This Row],[Bounus Race Points]:[Thurlow 10]])</f>
        <v>1</v>
      </c>
      <c r="E99" s="20">
        <f>IF(Table1[[#This Row],[Total number of races]]=0,"",MAX(Table1[[#This Row],[Bounus Race Points]:[Thurlow 10]]))</f>
        <v>58.1</v>
      </c>
      <c r="F99" s="20">
        <f>IF(Table1[[#This Row],[Total number of races]]=0,"",MIN(Table1[[#This Row],[Bounus Race Points]:[Thurlow 10]]))</f>
        <v>58.1</v>
      </c>
      <c r="G99" s="20">
        <f>IF(Table1[[#This Row],[Total number of races]]=0,"",SUM(Table1[[#This Row],[Bounus Race Points]:[Thurlow 10]])/Table1[[#This Row],[Total number of races]])</f>
        <v>58.1</v>
      </c>
      <c r="H99" s="14"/>
      <c r="I99" s="21"/>
      <c r="J99" s="20"/>
      <c r="K99" s="19"/>
      <c r="L99" s="34"/>
      <c r="M99" s="34"/>
      <c r="N99" s="34"/>
      <c r="O99" s="34"/>
      <c r="P99" s="34">
        <v>58.1</v>
      </c>
      <c r="Q99" s="34"/>
      <c r="R99" s="34"/>
      <c r="S99" s="34"/>
      <c r="T99" s="34"/>
      <c r="U99" s="34"/>
      <c r="V99" s="34"/>
    </row>
    <row r="100" spans="1:22" s="12" customFormat="1" ht="28.5" customHeight="1" x14ac:dyDescent="0.25">
      <c r="A100" s="12" t="s">
        <v>122</v>
      </c>
      <c r="B100" s="18" t="s">
        <v>1</v>
      </c>
      <c r="C100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57.3</v>
      </c>
      <c r="D100" s="5">
        <f>COUNTA(Table1[[#This Row],[Bounus Race Points]:[Thurlow 10]])</f>
        <v>1</v>
      </c>
      <c r="E100" s="20">
        <f>IF(Table1[[#This Row],[Total number of races]]=0,"",MAX(Table1[[#This Row],[Bounus Race Points]:[Thurlow 10]]))</f>
        <v>57.3</v>
      </c>
      <c r="F100" s="20">
        <f>IF(Table1[[#This Row],[Total number of races]]=0,"",MIN(Table1[[#This Row],[Bounus Race Points]:[Thurlow 10]]))</f>
        <v>57.3</v>
      </c>
      <c r="G100" s="20">
        <f>IF(Table1[[#This Row],[Total number of races]]=0,"",SUM(Table1[[#This Row],[Bounus Race Points]:[Thurlow 10]])/Table1[[#This Row],[Total number of races]])</f>
        <v>57.3</v>
      </c>
      <c r="H100" s="14"/>
      <c r="I100" s="21"/>
      <c r="J100" s="20"/>
      <c r="K100" s="19"/>
      <c r="L100" s="34"/>
      <c r="M100" s="34"/>
      <c r="N100" s="34"/>
      <c r="O100" s="34"/>
      <c r="P100" s="34">
        <v>57.3</v>
      </c>
      <c r="Q100" s="34"/>
      <c r="R100" s="34"/>
      <c r="S100" s="34"/>
      <c r="T100" s="34"/>
      <c r="U100" s="34"/>
      <c r="V100" s="34"/>
    </row>
    <row r="101" spans="1:22" s="12" customFormat="1" ht="28.5" customHeight="1" x14ac:dyDescent="0.25">
      <c r="A101" s="12" t="s">
        <v>123</v>
      </c>
      <c r="B101" s="18" t="s">
        <v>0</v>
      </c>
      <c r="C101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57.3</v>
      </c>
      <c r="D101" s="5">
        <f>COUNTA(Table1[[#This Row],[Bounus Race Points]:[Thurlow 10]])</f>
        <v>1</v>
      </c>
      <c r="E101" s="20">
        <f>IF(Table1[[#This Row],[Total number of races]]=0,"",MAX(Table1[[#This Row],[Bounus Race Points]:[Thurlow 10]]))</f>
        <v>57.3</v>
      </c>
      <c r="F101" s="20">
        <f>IF(Table1[[#This Row],[Total number of races]]=0,"",MIN(Table1[[#This Row],[Bounus Race Points]:[Thurlow 10]]))</f>
        <v>57.3</v>
      </c>
      <c r="G101" s="20">
        <f>IF(Table1[[#This Row],[Total number of races]]=0,"",SUM(Table1[[#This Row],[Bounus Race Points]:[Thurlow 10]])/Table1[[#This Row],[Total number of races]])</f>
        <v>57.3</v>
      </c>
      <c r="H101" s="14"/>
      <c r="I101" s="21"/>
      <c r="J101" s="20"/>
      <c r="K101" s="19"/>
      <c r="L101" s="34"/>
      <c r="M101" s="34">
        <v>57.3</v>
      </c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2" customFormat="1" ht="28.5" customHeight="1" x14ac:dyDescent="0.25">
      <c r="A102" s="12" t="s">
        <v>124</v>
      </c>
      <c r="B102" s="18" t="s">
        <v>0</v>
      </c>
      <c r="C102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57.1</v>
      </c>
      <c r="D102" s="5">
        <f>COUNTA(Table1[[#This Row],[Bounus Race Points]:[Thurlow 10]])</f>
        <v>1</v>
      </c>
      <c r="E102" s="20">
        <f>IF(Table1[[#This Row],[Total number of races]]=0,"",MAX(Table1[[#This Row],[Bounus Race Points]:[Thurlow 10]]))</f>
        <v>57.1</v>
      </c>
      <c r="F102" s="20">
        <f>IF(Table1[[#This Row],[Total number of races]]=0,"",MIN(Table1[[#This Row],[Bounus Race Points]:[Thurlow 10]]))</f>
        <v>57.1</v>
      </c>
      <c r="G102" s="20">
        <f>IF(Table1[[#This Row],[Total number of races]]=0,"",SUM(Table1[[#This Row],[Bounus Race Points]:[Thurlow 10]])/Table1[[#This Row],[Total number of races]])</f>
        <v>57.1</v>
      </c>
      <c r="H102" s="14"/>
      <c r="I102" s="21"/>
      <c r="J102" s="20"/>
      <c r="K102" s="19"/>
      <c r="L102" s="34"/>
      <c r="M102" s="34"/>
      <c r="N102" s="34"/>
      <c r="O102" s="34"/>
      <c r="P102" s="34">
        <v>57.1</v>
      </c>
      <c r="Q102" s="34"/>
      <c r="R102" s="34"/>
      <c r="S102" s="34"/>
      <c r="T102" s="34"/>
      <c r="U102" s="34"/>
      <c r="V102" s="34"/>
    </row>
    <row r="103" spans="1:22" s="12" customFormat="1" ht="28.5" customHeight="1" x14ac:dyDescent="0.25">
      <c r="A103" s="12" t="s">
        <v>125</v>
      </c>
      <c r="B103" s="18" t="s">
        <v>1</v>
      </c>
      <c r="C103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55.5</v>
      </c>
      <c r="D103" s="5">
        <f>COUNTA(Table1[[#This Row],[Bounus Race Points]:[Thurlow 10]])</f>
        <v>1</v>
      </c>
      <c r="E103" s="20">
        <f>IF(Table1[[#This Row],[Total number of races]]=0,"",MAX(Table1[[#This Row],[Bounus Race Points]:[Thurlow 10]]))</f>
        <v>55.5</v>
      </c>
      <c r="F103" s="20">
        <f>IF(Table1[[#This Row],[Total number of races]]=0,"",MIN(Table1[[#This Row],[Bounus Race Points]:[Thurlow 10]]))</f>
        <v>55.5</v>
      </c>
      <c r="G103" s="20">
        <f>IF(Table1[[#This Row],[Total number of races]]=0,"",SUM(Table1[[#This Row],[Bounus Race Points]:[Thurlow 10]])/Table1[[#This Row],[Total number of races]])</f>
        <v>55.5</v>
      </c>
      <c r="H103" s="14"/>
      <c r="I103" s="21"/>
      <c r="J103" s="20"/>
      <c r="K103" s="19">
        <v>55.5</v>
      </c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2" customFormat="1" ht="28.5" customHeight="1" x14ac:dyDescent="0.25">
      <c r="A104" s="12" t="s">
        <v>126</v>
      </c>
      <c r="B104" s="18" t="s">
        <v>1</v>
      </c>
      <c r="C104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53.2</v>
      </c>
      <c r="D104" s="5">
        <f>COUNTA(Table1[[#This Row],[Bounus Race Points]:[Thurlow 10]])</f>
        <v>1</v>
      </c>
      <c r="E104" s="20">
        <f>IF(Table1[[#This Row],[Total number of races]]=0,"",MAX(Table1[[#This Row],[Bounus Race Points]:[Thurlow 10]]))</f>
        <v>53.2</v>
      </c>
      <c r="F104" s="20">
        <f>IF(Table1[[#This Row],[Total number of races]]=0,"",MIN(Table1[[#This Row],[Bounus Race Points]:[Thurlow 10]]))</f>
        <v>53.2</v>
      </c>
      <c r="G104" s="20">
        <f>IF(Table1[[#This Row],[Total number of races]]=0,"",SUM(Table1[[#This Row],[Bounus Race Points]:[Thurlow 10]])/Table1[[#This Row],[Total number of races]])</f>
        <v>53.2</v>
      </c>
      <c r="H104" s="14"/>
      <c r="I104" s="21"/>
      <c r="J104" s="20"/>
      <c r="K104" s="19"/>
      <c r="L104" s="34"/>
      <c r="M104" s="34">
        <v>53.2</v>
      </c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2" customFormat="1" ht="28.5" customHeight="1" x14ac:dyDescent="0.25">
      <c r="A105" s="12" t="s">
        <v>127</v>
      </c>
      <c r="B105" s="18" t="s">
        <v>0</v>
      </c>
      <c r="C105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53.1</v>
      </c>
      <c r="D105" s="5">
        <f>COUNTA(Table1[[#This Row],[Bounus Race Points]:[Thurlow 10]])</f>
        <v>1</v>
      </c>
      <c r="E105" s="20">
        <f>IF(Table1[[#This Row],[Total number of races]]=0,"",MAX(Table1[[#This Row],[Bounus Race Points]:[Thurlow 10]]))</f>
        <v>33.1</v>
      </c>
      <c r="F105" s="20">
        <f>IF(Table1[[#This Row],[Total number of races]]=0,"",MIN(Table1[[#This Row],[Bounus Race Points]:[Thurlow 10]]))</f>
        <v>33.1</v>
      </c>
      <c r="G105" s="28">
        <f>IF(Table1[[#This Row],[Total number of races]]=0,"",SUM(Table1[[#This Row],[Bounus Race Points]:[Thurlow 10]])/Table1[[#This Row],[Total number of races]])</f>
        <v>33.1</v>
      </c>
      <c r="H105" s="14">
        <v>20</v>
      </c>
      <c r="I105" s="21"/>
      <c r="J105" s="20"/>
      <c r="K105" s="19"/>
      <c r="L105" s="34"/>
      <c r="M105" s="34">
        <v>33.1</v>
      </c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2" customFormat="1" ht="28.5" customHeight="1" x14ac:dyDescent="0.25">
      <c r="A106" s="12" t="s">
        <v>128</v>
      </c>
      <c r="B106" s="18" t="s">
        <v>1</v>
      </c>
      <c r="C106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51.4</v>
      </c>
      <c r="D106" s="5">
        <f>COUNTA(Table1[[#This Row],[Bounus Race Points]:[Thurlow 10]])</f>
        <v>1</v>
      </c>
      <c r="E106" s="20">
        <f>IF(Table1[[#This Row],[Total number of races]]=0,"",MAX(Table1[[#This Row],[Bounus Race Points]:[Thurlow 10]]))</f>
        <v>51.4</v>
      </c>
      <c r="F106" s="20">
        <f>IF(Table1[[#This Row],[Total number of races]]=0,"",MIN(Table1[[#This Row],[Bounus Race Points]:[Thurlow 10]]))</f>
        <v>51.4</v>
      </c>
      <c r="G106" s="20">
        <f>IF(Table1[[#This Row],[Total number of races]]=0,"",SUM(Table1[[#This Row],[Bounus Race Points]:[Thurlow 10]])/Table1[[#This Row],[Total number of races]])</f>
        <v>51.4</v>
      </c>
      <c r="H106" s="14"/>
      <c r="I106" s="21"/>
      <c r="J106" s="20"/>
      <c r="K106" s="19">
        <v>51.4</v>
      </c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2" customFormat="1" ht="28.5" customHeight="1" x14ac:dyDescent="0.25">
      <c r="A107" s="12" t="s">
        <v>129</v>
      </c>
      <c r="B107" s="18" t="s">
        <v>0</v>
      </c>
      <c r="C107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51.3</v>
      </c>
      <c r="D107" s="5">
        <f>COUNTA(Table1[[#This Row],[Bounus Race Points]:[Thurlow 10]])</f>
        <v>1</v>
      </c>
      <c r="E107" s="20">
        <f>IF(Table1[[#This Row],[Total number of races]]=0,"",MAX(Table1[[#This Row],[Bounus Race Points]:[Thurlow 10]]))</f>
        <v>51.3</v>
      </c>
      <c r="F107" s="20">
        <f>IF(Table1[[#This Row],[Total number of races]]=0,"",MIN(Table1[[#This Row],[Bounus Race Points]:[Thurlow 10]]))</f>
        <v>51.3</v>
      </c>
      <c r="G107" s="20">
        <f>IF(Table1[[#This Row],[Total number of races]]=0,"",SUM(Table1[[#This Row],[Bounus Race Points]:[Thurlow 10]])/Table1[[#This Row],[Total number of races]])</f>
        <v>51.3</v>
      </c>
      <c r="H107" s="14"/>
      <c r="I107" s="21"/>
      <c r="J107" s="20"/>
      <c r="K107" s="19"/>
      <c r="L107" s="34"/>
      <c r="M107" s="34">
        <v>51.3</v>
      </c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2" customFormat="1" ht="28.5" customHeight="1" x14ac:dyDescent="0.25">
      <c r="A108" s="30" t="s">
        <v>130</v>
      </c>
      <c r="B108" s="22" t="s">
        <v>1</v>
      </c>
      <c r="C108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50.8</v>
      </c>
      <c r="D108" s="24">
        <f>COUNTA(Table1[[#This Row],[Bounus Race Points]:[Thurlow 10]])</f>
        <v>1</v>
      </c>
      <c r="E108" s="25">
        <f>IF(Table1[[#This Row],[Total number of races]]=0,"",MAX(Table1[[#This Row],[Bounus Race Points]:[Thurlow 10]]))</f>
        <v>50.8</v>
      </c>
      <c r="F108" s="25">
        <f>IF(Table1[[#This Row],[Total number of races]]=0,"",MIN(Table1[[#This Row],[Bounus Race Points]:[Thurlow 10]]))</f>
        <v>50.8</v>
      </c>
      <c r="G108" s="25">
        <f>IF(Table1[[#This Row],[Total number of races]]=0,"",SUM(Table1[[#This Row],[Bounus Race Points]:[Thurlow 10]])/Table1[[#This Row],[Total number of races]])</f>
        <v>50.8</v>
      </c>
      <c r="H108" s="15"/>
      <c r="I108" s="26"/>
      <c r="J108" s="25"/>
      <c r="K108" s="23"/>
      <c r="L108" s="37"/>
      <c r="M108" s="37"/>
      <c r="N108" s="37"/>
      <c r="O108" s="37"/>
      <c r="P108" s="37"/>
      <c r="Q108" s="37"/>
      <c r="R108" s="37"/>
      <c r="S108" s="37"/>
      <c r="T108" s="37">
        <v>50.8</v>
      </c>
      <c r="U108" s="37"/>
      <c r="V108" s="37"/>
    </row>
    <row r="109" spans="1:22" s="12" customFormat="1" ht="28.5" customHeight="1" x14ac:dyDescent="0.25">
      <c r="A109" s="12" t="s">
        <v>131</v>
      </c>
      <c r="B109" s="18" t="s">
        <v>1</v>
      </c>
      <c r="C109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49.9</v>
      </c>
      <c r="D109" s="5">
        <f>COUNTA(Table1[[#This Row],[Bounus Race Points]:[Thurlow 10]])</f>
        <v>1</v>
      </c>
      <c r="E109" s="20">
        <f>IF(Table1[[#This Row],[Total number of races]]=0,"",MAX(Table1[[#This Row],[Bounus Race Points]:[Thurlow 10]]))</f>
        <v>49.9</v>
      </c>
      <c r="F109" s="20">
        <f>IF(Table1[[#This Row],[Total number of races]]=0,"",MIN(Table1[[#This Row],[Bounus Race Points]:[Thurlow 10]]))</f>
        <v>49.9</v>
      </c>
      <c r="G109" s="20">
        <f>IF(Table1[[#This Row],[Total number of races]]=0,"",SUM(Table1[[#This Row],[Bounus Race Points]:[Thurlow 10]])/Table1[[#This Row],[Total number of races]])</f>
        <v>49.9</v>
      </c>
      <c r="H109" s="14"/>
      <c r="I109" s="21"/>
      <c r="J109" s="20"/>
      <c r="K109" s="19">
        <v>49.9</v>
      </c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s="12" customFormat="1" ht="28.5" customHeight="1" x14ac:dyDescent="0.25">
      <c r="A110" s="12" t="s">
        <v>132</v>
      </c>
      <c r="B110" s="18" t="s">
        <v>1</v>
      </c>
      <c r="C110" s="19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48.7</v>
      </c>
      <c r="D110" s="5">
        <f>COUNTA(Table1[[#This Row],[Bounus Race Points]:[Thurlow 10]])</f>
        <v>1</v>
      </c>
      <c r="E110" s="20">
        <f>IF(Table1[[#This Row],[Total number of races]]=0,"",MAX(Table1[[#This Row],[Bounus Race Points]:[Thurlow 10]]))</f>
        <v>48.7</v>
      </c>
      <c r="F110" s="20">
        <f>IF(Table1[[#This Row],[Total number of races]]=0,"",MIN(Table1[[#This Row],[Bounus Race Points]:[Thurlow 10]]))</f>
        <v>48.7</v>
      </c>
      <c r="G110" s="20">
        <f>IF(Table1[[#This Row],[Total number of races]]=0,"",SUM(Table1[[#This Row],[Bounus Race Points]:[Thurlow 10]])/Table1[[#This Row],[Total number of races]])</f>
        <v>48.7</v>
      </c>
      <c r="H110" s="14"/>
      <c r="I110" s="21"/>
      <c r="J110" s="20"/>
      <c r="K110" s="19"/>
      <c r="L110" s="34"/>
      <c r="M110" s="34"/>
      <c r="N110" s="34"/>
      <c r="O110" s="34"/>
      <c r="P110" s="34"/>
      <c r="Q110" s="34">
        <v>48.7</v>
      </c>
      <c r="R110" s="34"/>
      <c r="S110" s="34"/>
      <c r="T110" s="34"/>
      <c r="U110" s="34"/>
      <c r="V110" s="34"/>
    </row>
    <row r="111" spans="1:22" s="12" customFormat="1" ht="28.5" customHeight="1" x14ac:dyDescent="0.25">
      <c r="A111" s="30" t="s">
        <v>133</v>
      </c>
      <c r="B111" s="22" t="s">
        <v>1</v>
      </c>
      <c r="C111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47.2</v>
      </c>
      <c r="D111" s="24">
        <f>COUNTA(Table1[[#This Row],[Bounus Race Points]:[Thurlow 10]])</f>
        <v>1</v>
      </c>
      <c r="E111" s="25">
        <f>IF(Table1[[#This Row],[Total number of races]]=0,"",MAX(Table1[[#This Row],[Bounus Race Points]:[Thurlow 10]]))</f>
        <v>47.2</v>
      </c>
      <c r="F111" s="25">
        <f>IF(Table1[[#This Row],[Total number of races]]=0,"",MIN(Table1[[#This Row],[Bounus Race Points]:[Thurlow 10]]))</f>
        <v>47.2</v>
      </c>
      <c r="G111" s="25">
        <f>IF(Table1[[#This Row],[Total number of races]]=0,"",SUM(Table1[[#This Row],[Bounus Race Points]:[Thurlow 10]])/Table1[[#This Row],[Total number of races]])</f>
        <v>47.2</v>
      </c>
      <c r="H111" s="15"/>
      <c r="I111" s="26"/>
      <c r="J111" s="25"/>
      <c r="K111" s="23"/>
      <c r="L111" s="37"/>
      <c r="M111" s="37"/>
      <c r="N111" s="37"/>
      <c r="O111" s="37"/>
      <c r="P111" s="37"/>
      <c r="Q111" s="37"/>
      <c r="R111" s="37"/>
      <c r="S111" s="37"/>
      <c r="T111" s="37">
        <v>47.2</v>
      </c>
      <c r="U111" s="37"/>
      <c r="V111" s="37"/>
    </row>
    <row r="112" spans="1:22" s="12" customFormat="1" ht="28.5" customHeight="1" x14ac:dyDescent="0.25">
      <c r="A112" s="30" t="s">
        <v>134</v>
      </c>
      <c r="B112" s="22" t="s">
        <v>0</v>
      </c>
      <c r="C112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40</v>
      </c>
      <c r="D112" s="24">
        <f>COUNTA(Table1[[#This Row],[Bounus Race Points]:[Thurlow 10]])</f>
        <v>0</v>
      </c>
      <c r="E112" s="25" t="str">
        <f>IF(Table1[[#This Row],[Total number of races]]=0,"",MAX(Table1[[#This Row],[Bounus Race Points]:[Thurlow 10]]))</f>
        <v/>
      </c>
      <c r="F112" s="25" t="str">
        <f>IF(Table1[[#This Row],[Total number of races]]=0,"",MIN(Table1[[#This Row],[Bounus Race Points]:[Thurlow 10]]))</f>
        <v/>
      </c>
      <c r="G112" s="25" t="str">
        <f>IF(Table1[[#This Row],[Total number of races]]=0,"",SUM(Table1[[#This Row],[Bounus Race Points]:[Thurlow 10]])/Table1[[#This Row],[Total number of races]])</f>
        <v/>
      </c>
      <c r="H112" s="15">
        <v>40</v>
      </c>
      <c r="I112" s="26"/>
      <c r="J112" s="25"/>
      <c r="K112" s="23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3" s="12" customFormat="1" ht="28.5" customHeight="1" x14ac:dyDescent="0.25">
      <c r="A113" s="30" t="s">
        <v>135</v>
      </c>
      <c r="B113" s="22" t="s">
        <v>1</v>
      </c>
      <c r="C113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40</v>
      </c>
      <c r="D113" s="24">
        <f>COUNTA(Table1[[#This Row],[Bounus Race Points]:[Thurlow 10]])</f>
        <v>0</v>
      </c>
      <c r="E113" s="25" t="str">
        <f>IF(Table1[[#This Row],[Total number of races]]=0,"",MAX(Table1[[#This Row],[Bounus Race Points]:[Thurlow 10]]))</f>
        <v/>
      </c>
      <c r="F113" s="25" t="str">
        <f>IF(Table1[[#This Row],[Total number of races]]=0,"",MIN(Table1[[#This Row],[Bounus Race Points]:[Thurlow 10]]))</f>
        <v/>
      </c>
      <c r="G113" s="25" t="str">
        <f>IF(Table1[[#This Row],[Total number of races]]=0,"",SUM(Table1[[#This Row],[Bounus Race Points]:[Thurlow 10]])/Table1[[#This Row],[Total number of races]])</f>
        <v/>
      </c>
      <c r="H113" s="15">
        <v>40</v>
      </c>
      <c r="I113" s="26"/>
      <c r="J113" s="25"/>
      <c r="K113" s="23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3" s="12" customFormat="1" ht="28.5" customHeight="1" x14ac:dyDescent="0.25">
      <c r="A114" s="30" t="s">
        <v>136</v>
      </c>
      <c r="B114" s="22" t="s">
        <v>1</v>
      </c>
      <c r="C114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40</v>
      </c>
      <c r="D114" s="24">
        <f>COUNTA(Table1[[#This Row],[Bounus Race Points]:[Thurlow 10]])</f>
        <v>0</v>
      </c>
      <c r="E114" s="25" t="str">
        <f>IF(Table1[[#This Row],[Total number of races]]=0,"",MAX(Table1[[#This Row],[Bounus Race Points]:[Thurlow 10]]))</f>
        <v/>
      </c>
      <c r="F114" s="25" t="str">
        <f>IF(Table1[[#This Row],[Total number of races]]=0,"",MIN(Table1[[#This Row],[Bounus Race Points]:[Thurlow 10]]))</f>
        <v/>
      </c>
      <c r="G114" s="25" t="str">
        <f>IF(Table1[[#This Row],[Total number of races]]=0,"",SUM(Table1[[#This Row],[Bounus Race Points]:[Thurlow 10]])/Table1[[#This Row],[Total number of races]])</f>
        <v/>
      </c>
      <c r="H114" s="15">
        <v>40</v>
      </c>
      <c r="I114" s="26"/>
      <c r="J114" s="25"/>
      <c r="K114" s="23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3" s="12" customFormat="1" ht="28.5" customHeight="1" x14ac:dyDescent="0.25">
      <c r="A115" s="30" t="s">
        <v>137</v>
      </c>
      <c r="B115" s="22" t="s">
        <v>0</v>
      </c>
      <c r="C115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40</v>
      </c>
      <c r="D115" s="24">
        <f>COUNTA(Table1[[#This Row],[Bounus Race Points]:[Thurlow 10]])</f>
        <v>0</v>
      </c>
      <c r="E115" s="25" t="str">
        <f>IF(Table1[[#This Row],[Total number of races]]=0,"",MAX(Table1[[#This Row],[Bounus Race Points]:[Thurlow 10]]))</f>
        <v/>
      </c>
      <c r="F115" s="25" t="str">
        <f>IF(Table1[[#This Row],[Total number of races]]=0,"",MIN(Table1[[#This Row],[Bounus Race Points]:[Thurlow 10]]))</f>
        <v/>
      </c>
      <c r="G115" s="25" t="str">
        <f>IF(Table1[[#This Row],[Total number of races]]=0,"",SUM(Table1[[#This Row],[Bounus Race Points]:[Thurlow 10]])/Table1[[#This Row],[Total number of races]])</f>
        <v/>
      </c>
      <c r="H115" s="15">
        <v>40</v>
      </c>
      <c r="I115" s="26"/>
      <c r="J115" s="25"/>
      <c r="K115" s="23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3" s="12" customFormat="1" ht="28.5" customHeight="1" x14ac:dyDescent="0.25">
      <c r="A116" s="30" t="s">
        <v>138</v>
      </c>
      <c r="B116" s="22" t="s">
        <v>1</v>
      </c>
      <c r="C116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40</v>
      </c>
      <c r="D116" s="24">
        <f>COUNTA(Table1[[#This Row],[Bounus Race Points]:[Thurlow 10]])</f>
        <v>0</v>
      </c>
      <c r="E116" s="25" t="str">
        <f>IF(Table1[[#This Row],[Total number of races]]=0,"",MAX(Table1[[#This Row],[Bounus Race Points]:[Thurlow 10]]))</f>
        <v/>
      </c>
      <c r="F116" s="25" t="str">
        <f>IF(Table1[[#This Row],[Total number of races]]=0,"",MIN(Table1[[#This Row],[Bounus Race Points]:[Thurlow 10]]))</f>
        <v/>
      </c>
      <c r="G116" s="25" t="str">
        <f>IF(Table1[[#This Row],[Total number of races]]=0,"",SUM(Table1[[#This Row],[Bounus Race Points]:[Thurlow 10]])/Table1[[#This Row],[Total number of races]])</f>
        <v/>
      </c>
      <c r="H116" s="15">
        <v>40</v>
      </c>
      <c r="I116" s="26"/>
      <c r="J116" s="25"/>
      <c r="K116" s="23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3" s="12" customFormat="1" ht="28.5" customHeight="1" x14ac:dyDescent="0.25">
      <c r="A117" s="30" t="s">
        <v>140</v>
      </c>
      <c r="B117" s="22" t="s">
        <v>1</v>
      </c>
      <c r="C117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40</v>
      </c>
      <c r="D117" s="24">
        <f>COUNTA(Table1[[#This Row],[Bounus Race Points]:[Thurlow 10]])</f>
        <v>0</v>
      </c>
      <c r="E117" s="25" t="str">
        <f>IF(Table1[[#This Row],[Total number of races]]=0,"",MAX(Table1[[#This Row],[Bounus Race Points]:[Thurlow 10]]))</f>
        <v/>
      </c>
      <c r="F117" s="25" t="str">
        <f>IF(Table1[[#This Row],[Total number of races]]=0,"",MIN(Table1[[#This Row],[Bounus Race Points]:[Thurlow 10]]))</f>
        <v/>
      </c>
      <c r="G117" s="25" t="str">
        <f>IF(Table1[[#This Row],[Total number of races]]=0,"",SUM(Table1[[#This Row],[Bounus Race Points]:[Thurlow 10]])/Table1[[#This Row],[Total number of races]])</f>
        <v/>
      </c>
      <c r="H117" s="15">
        <v>40</v>
      </c>
      <c r="I117" s="26"/>
      <c r="J117" s="25"/>
      <c r="K117" s="23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3" s="12" customFormat="1" ht="28.5" customHeight="1" x14ac:dyDescent="0.25">
      <c r="A118" s="30" t="s">
        <v>141</v>
      </c>
      <c r="B118" s="22" t="s">
        <v>1</v>
      </c>
      <c r="C118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40</v>
      </c>
      <c r="D118" s="24">
        <f>COUNTA(Table1[[#This Row],[Bounus Race Points]:[Thurlow 10]])</f>
        <v>0</v>
      </c>
      <c r="E118" s="25" t="str">
        <f>IF(Table1[[#This Row],[Total number of races]]=0,"",MAX(Table1[[#This Row],[Bounus Race Points]:[Thurlow 10]]))</f>
        <v/>
      </c>
      <c r="F118" s="25" t="str">
        <f>IF(Table1[[#This Row],[Total number of races]]=0,"",MIN(Table1[[#This Row],[Bounus Race Points]:[Thurlow 10]]))</f>
        <v/>
      </c>
      <c r="G118" s="25" t="str">
        <f>IF(Table1[[#This Row],[Total number of races]]=0,"",SUM(Table1[[#This Row],[Bounus Race Points]:[Thurlow 10]])/Table1[[#This Row],[Total number of races]])</f>
        <v/>
      </c>
      <c r="H118" s="15">
        <v>40</v>
      </c>
      <c r="I118" s="26"/>
      <c r="J118" s="25"/>
      <c r="K118" s="23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3" s="12" customFormat="1" ht="28.5" customHeight="1" x14ac:dyDescent="0.25">
      <c r="A119" s="30" t="s">
        <v>142</v>
      </c>
      <c r="B119" s="22" t="s">
        <v>1</v>
      </c>
      <c r="C119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38.5</v>
      </c>
      <c r="D119" s="24">
        <f>COUNTA(Table1[[#This Row],[Bounus Race Points]:[Thurlow 10]])</f>
        <v>1</v>
      </c>
      <c r="E119" s="25">
        <f>IF(Table1[[#This Row],[Total number of races]]=0,"",MAX(Table1[[#This Row],[Bounus Race Points]:[Thurlow 10]]))</f>
        <v>38.5</v>
      </c>
      <c r="F119" s="25">
        <f>IF(Table1[[#This Row],[Total number of races]]=0,"",MIN(Table1[[#This Row],[Bounus Race Points]:[Thurlow 10]]))</f>
        <v>38.5</v>
      </c>
      <c r="G119" s="25">
        <f>IF(Table1[[#This Row],[Total number of races]]=0,"",SUM(Table1[[#This Row],[Bounus Race Points]:[Thurlow 10]])/Table1[[#This Row],[Total number of races]])</f>
        <v>38.5</v>
      </c>
      <c r="H119" s="15"/>
      <c r="I119" s="26"/>
      <c r="J119" s="25"/>
      <c r="K119" s="23"/>
      <c r="L119" s="37"/>
      <c r="M119" s="37"/>
      <c r="N119" s="37"/>
      <c r="O119" s="37"/>
      <c r="P119" s="37"/>
      <c r="Q119" s="37"/>
      <c r="R119" s="37"/>
      <c r="S119" s="37"/>
      <c r="T119" s="37">
        <v>38.5</v>
      </c>
      <c r="U119" s="37"/>
      <c r="V119" s="37"/>
    </row>
    <row r="120" spans="1:23" s="12" customFormat="1" ht="28.5" customHeight="1" x14ac:dyDescent="0.25">
      <c r="A120" s="30" t="s">
        <v>143</v>
      </c>
      <c r="B120" s="22" t="s">
        <v>0</v>
      </c>
      <c r="C120" s="23">
        <f>IF(Table1[[#This Row],[Total number of races]]-COUNTA(Table1[[#This Row],[Bounus Race Points]])&gt;=6,SUM(LARGE(Table1[[#This Row],[Suffolk XC Ickworth]:[Thurlow 10]],{1,2,3,4,5,6})),SUM(Table1[[#This Row],[Suffolk XC Ickworth]:[Thurlow 10]]))+Table1[[#This Row],[Bounus Race Points]]+Table1[[#This Row],[KH Bonus
Sulfolk is inc. in race score]]</f>
        <v>20</v>
      </c>
      <c r="D120" s="24">
        <f>COUNTA(Table1[[#This Row],[Bounus Race Points]:[Thurlow 10]])</f>
        <v>0</v>
      </c>
      <c r="E120" s="25" t="str">
        <f>IF(Table1[[#This Row],[Total number of races]]=0,"",MAX(Table1[[#This Row],[Bounus Race Points]:[Thurlow 10]]))</f>
        <v/>
      </c>
      <c r="F120" s="25" t="str">
        <f>IF(Table1[[#This Row],[Total number of races]]=0,"",MIN(Table1[[#This Row],[Bounus Race Points]:[Thurlow 10]]))</f>
        <v/>
      </c>
      <c r="G120" s="29" t="str">
        <f>IF(Table1[[#This Row],[Total number of races]]=0,"",SUM(Table1[[#This Row],[Bounus Race Points]:[Thurlow 10]])/Table1[[#This Row],[Total number of races]])</f>
        <v/>
      </c>
      <c r="H120" s="17">
        <v>20</v>
      </c>
      <c r="I120" s="26"/>
      <c r="J120" s="25"/>
      <c r="K120" s="23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1"/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Andrew Bell</cp:lastModifiedBy>
  <dcterms:created xsi:type="dcterms:W3CDTF">2014-03-12T19:36:26Z</dcterms:created>
  <dcterms:modified xsi:type="dcterms:W3CDTF">2014-11-02T13:51:28Z</dcterms:modified>
</cp:coreProperties>
</file>